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7770" windowWidth="11295" windowHeight="558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E47" i="1" l="1"/>
  <c r="E10" i="1" l="1"/>
  <c r="E7" i="1" s="1"/>
  <c r="D10" i="1"/>
  <c r="D7" i="1" s="1"/>
  <c r="D6" i="1" s="1"/>
  <c r="F11" i="1"/>
  <c r="G90" i="1"/>
  <c r="G16" i="1"/>
  <c r="H16" i="1"/>
  <c r="H28" i="1"/>
  <c r="E64" i="1"/>
  <c r="E84" i="1"/>
  <c r="E82" i="1" s="1"/>
  <c r="D84" i="1"/>
  <c r="D82" i="1" s="1"/>
  <c r="F85" i="1"/>
  <c r="D64" i="1"/>
  <c r="F74" i="1"/>
  <c r="F67" i="1"/>
  <c r="F66" i="1"/>
  <c r="D47" i="1"/>
  <c r="F48" i="1"/>
  <c r="I75" i="1"/>
  <c r="G28" i="1"/>
  <c r="I30" i="1"/>
  <c r="I29" i="1"/>
  <c r="E55" i="1"/>
  <c r="D55" i="1"/>
  <c r="F59" i="1"/>
  <c r="F49" i="1"/>
  <c r="E34" i="1"/>
  <c r="E25" i="1" s="1"/>
  <c r="E12" i="1" s="1"/>
  <c r="D117" i="1"/>
  <c r="D114" i="1" s="1"/>
  <c r="F118" i="1"/>
  <c r="F117" i="1" s="1"/>
  <c r="F114" i="1" s="1"/>
  <c r="E6" i="1" l="1"/>
  <c r="F7" i="1"/>
  <c r="F10" i="1"/>
  <c r="I17" i="1"/>
  <c r="F82" i="1"/>
  <c r="F84" i="1"/>
  <c r="E121" i="1"/>
  <c r="E119" i="1" s="1"/>
  <c r="E113" i="1" s="1"/>
  <c r="D121" i="1"/>
  <c r="F122" i="1"/>
  <c r="H110" i="1"/>
  <c r="H109" i="1" s="1"/>
  <c r="H107" i="1" s="1"/>
  <c r="G110" i="1"/>
  <c r="G109" i="1" s="1"/>
  <c r="I111" i="1"/>
  <c r="I110" i="1" s="1"/>
  <c r="H104" i="1"/>
  <c r="H103" i="1" s="1"/>
  <c r="H101" i="1" s="1"/>
  <c r="G104" i="1"/>
  <c r="G103" i="1" s="1"/>
  <c r="G101" i="1" s="1"/>
  <c r="I105" i="1"/>
  <c r="H97" i="1"/>
  <c r="H96" i="1" s="1"/>
  <c r="H94" i="1" s="1"/>
  <c r="G97" i="1"/>
  <c r="G96" i="1" s="1"/>
  <c r="G94" i="1" s="1"/>
  <c r="I98" i="1"/>
  <c r="I99" i="1"/>
  <c r="G88" i="1"/>
  <c r="G87" i="1" s="1"/>
  <c r="H90" i="1"/>
  <c r="H88" i="1" s="1"/>
  <c r="H87" i="1" s="1"/>
  <c r="I81" i="1"/>
  <c r="H80" i="1"/>
  <c r="H77" i="1" s="1"/>
  <c r="G80" i="1"/>
  <c r="F75" i="1"/>
  <c r="F76" i="1"/>
  <c r="E63" i="1"/>
  <c r="D63" i="1"/>
  <c r="D60" i="1" s="1"/>
  <c r="F65" i="1"/>
  <c r="F68" i="1"/>
  <c r="F69" i="1"/>
  <c r="F70" i="1"/>
  <c r="F71" i="1"/>
  <c r="F72" i="1"/>
  <c r="F73" i="1"/>
  <c r="H63" i="1"/>
  <c r="H60" i="1" s="1"/>
  <c r="G63" i="1"/>
  <c r="E54" i="1"/>
  <c r="E51" i="1" s="1"/>
  <c r="F56" i="1"/>
  <c r="F57" i="1"/>
  <c r="F58" i="1"/>
  <c r="F44" i="1"/>
  <c r="F45" i="1"/>
  <c r="E46" i="1"/>
  <c r="D46" i="1"/>
  <c r="D43" i="1" s="1"/>
  <c r="D42" i="1" s="1"/>
  <c r="H39" i="1"/>
  <c r="H38" i="1" s="1"/>
  <c r="H36" i="1" s="1"/>
  <c r="G39" i="1"/>
  <c r="I40" i="1"/>
  <c r="H27" i="1"/>
  <c r="H25" i="1" s="1"/>
  <c r="I31" i="1"/>
  <c r="I32" i="1"/>
  <c r="I33" i="1"/>
  <c r="F35" i="1"/>
  <c r="D34" i="1"/>
  <c r="F34" i="1" s="1"/>
  <c r="G15" i="1"/>
  <c r="G13" i="1" s="1"/>
  <c r="H15" i="1"/>
  <c r="H13" i="1" s="1"/>
  <c r="I18" i="1"/>
  <c r="I19" i="1"/>
  <c r="I20" i="1"/>
  <c r="I21" i="1"/>
  <c r="I22" i="1"/>
  <c r="I23" i="1"/>
  <c r="H50" i="1" l="1"/>
  <c r="F6" i="1"/>
  <c r="I63" i="1"/>
  <c r="I80" i="1"/>
  <c r="I90" i="1"/>
  <c r="I87" i="1"/>
  <c r="F55" i="1"/>
  <c r="G77" i="1"/>
  <c r="I77" i="1" s="1"/>
  <c r="I101" i="1"/>
  <c r="F121" i="1"/>
  <c r="D119" i="1"/>
  <c r="D113" i="1" s="1"/>
  <c r="I94" i="1"/>
  <c r="I109" i="1"/>
  <c r="G107" i="1"/>
  <c r="I107" i="1" s="1"/>
  <c r="H93" i="1"/>
  <c r="G60" i="1"/>
  <c r="G50" i="1" s="1"/>
  <c r="I88" i="1"/>
  <c r="I97" i="1"/>
  <c r="I96" i="1" s="1"/>
  <c r="I104" i="1"/>
  <c r="I103" i="1" s="1"/>
  <c r="H12" i="1"/>
  <c r="D25" i="1"/>
  <c r="D12" i="1" s="1"/>
  <c r="I28" i="1"/>
  <c r="G27" i="1"/>
  <c r="I27" i="1" s="1"/>
  <c r="I39" i="1"/>
  <c r="G38" i="1"/>
  <c r="G36" i="1" s="1"/>
  <c r="I36" i="1" s="1"/>
  <c r="E60" i="1"/>
  <c r="E50" i="1" s="1"/>
  <c r="F63" i="1"/>
  <c r="F64" i="1"/>
  <c r="I13" i="1"/>
  <c r="I16" i="1"/>
  <c r="I15" i="1" s="1"/>
  <c r="D54" i="1"/>
  <c r="E43" i="1"/>
  <c r="E42" i="1" s="1"/>
  <c r="E124" i="1" s="1"/>
  <c r="F46" i="1"/>
  <c r="F47" i="1"/>
  <c r="F12" i="1" l="1"/>
  <c r="F119" i="1"/>
  <c r="I38" i="1"/>
  <c r="F25" i="1"/>
  <c r="I50" i="1"/>
  <c r="F113" i="1"/>
  <c r="G25" i="1"/>
  <c r="I25" i="1" s="1"/>
  <c r="I60" i="1"/>
  <c r="H124" i="1"/>
  <c r="G93" i="1"/>
  <c r="I93" i="1" s="1"/>
  <c r="F60" i="1"/>
  <c r="D51" i="1"/>
  <c r="F54" i="1"/>
  <c r="F42" i="1"/>
  <c r="F43" i="1"/>
  <c r="D50" i="1" l="1"/>
  <c r="D124" i="1" s="1"/>
  <c r="G12" i="1"/>
  <c r="I12" i="1" s="1"/>
  <c r="F51" i="1"/>
  <c r="F124" i="1" l="1"/>
  <c r="F50" i="1"/>
  <c r="G124" i="1"/>
  <c r="I124" i="1" s="1"/>
</calcChain>
</file>

<file path=xl/sharedStrings.xml><?xml version="1.0" encoding="utf-8"?>
<sst xmlns="http://schemas.openxmlformats.org/spreadsheetml/2006/main" count="130" uniqueCount="82">
  <si>
    <t>Dział</t>
  </si>
  <si>
    <t>Rozdział</t>
  </si>
  <si>
    <t>Nazwa</t>
  </si>
  <si>
    <t>Dotacje dla jednostek sektora finansów publicznych</t>
  </si>
  <si>
    <t>Zmiana</t>
  </si>
  <si>
    <t>Plan po zmianie</t>
  </si>
  <si>
    <t>Dotacje dla jednostek spoza sektora finansów publicznych</t>
  </si>
  <si>
    <t>Oświata i wychowanie</t>
  </si>
  <si>
    <t>Licea ogólnokształcące</t>
  </si>
  <si>
    <t>1.      dotacje przedmiotowe</t>
  </si>
  <si>
    <t>2.      dotacje podmiotowe, w tym:</t>
  </si>
  <si>
    <t>dotacje podmiotowe dla niepublicznych jednostek systemu oświaty:</t>
  </si>
  <si>
    <t>Niepubliczne LO dla Dorosłych, ul. Kraszewskiego 39</t>
  </si>
  <si>
    <t>Niepubliczne Uzupełniające LO dla Dorosłych w Jarosławiu, ul. Traugutta 15</t>
  </si>
  <si>
    <t>Niepubliczne LO dla Dorosłych w Jarosławiu, ul. Traugutta 15</t>
  </si>
  <si>
    <t>LO dla Dorosłych w Jarosławiu, ul. Grodzka 7/3</t>
  </si>
  <si>
    <t>Uzupełniające LO dla Dorosłych w Jarosławiu, ul. Grodzka 7/3</t>
  </si>
  <si>
    <t>3.      dotacje celowe związane z realizacją zadań Powiatu</t>
  </si>
  <si>
    <t>Szkoły zawodowe</t>
  </si>
  <si>
    <t>2.      dotacje podmiotowe</t>
  </si>
  <si>
    <t>Policealna Szkoła Centrum Kształcenia Europejskiego „Wiedza”, Plac Mickiewicza 13</t>
  </si>
  <si>
    <t>Szkoły zawodowe specjalne</t>
  </si>
  <si>
    <t>Ochrona zdrowia</t>
  </si>
  <si>
    <t>Szpitale ogólne</t>
  </si>
  <si>
    <t>3.      dotacje celowe związane z realizacją zadań Powiatu,</t>
  </si>
  <si>
    <t>dotacje celowe na finansowanie lub dofinansowanie kosztów realizacji inwestycji i zakupów inwestycyjnych innych jednostek sektora finansów publicznych:</t>
  </si>
  <si>
    <t>Pomoc społeczna</t>
  </si>
  <si>
    <t>Placówki opiekuńczo-wychowawcze</t>
  </si>
  <si>
    <t>dotacje celowe przekazane na zadania bieżące realizowane na podstawie porozumień (umów) między jednostkami samorządu terytorialnego z przeznaczeniem na utrzymanie wychowanków z Powiatu Jarosławskiego w placówkach opiekuńczo-wychowawczych na terenie:</t>
  </si>
  <si>
    <t>Powiatu Stalowowolskiego</t>
  </si>
  <si>
    <t>Powiatu Lubaczowskiego</t>
  </si>
  <si>
    <t>Powiatu Leżajskiego</t>
  </si>
  <si>
    <t>Powiatu Rzeszowskiego</t>
  </si>
  <si>
    <t>Powiatu Przemyskiego</t>
  </si>
  <si>
    <t>Rodziny zastępcze</t>
  </si>
  <si>
    <t>dotacje celowe przekazane na zadania bieżące realizowane na podstawie porozumień (umów) między jednostkami samorządu terytorialnego z przeznaczeniem na utrzymanie wychowanków z Powiatu Jarosławskiego przebywających w rodzinach zastępczych na terenie:</t>
  </si>
  <si>
    <t>Powiatu Strzyżowskiego</t>
  </si>
  <si>
    <t>Powiatu Łańcuckiego</t>
  </si>
  <si>
    <t>Powiatu Przeworskiego</t>
  </si>
  <si>
    <t>dotacja celowa z przeznaczeniem na organizację pieczy zastępczej dla podmiotu wyłonionego w drodze konkursu</t>
  </si>
  <si>
    <t>Jednostki specjalistycznego poradnictwa, mieszkania chronione i ośrodki interwencji kryzysowej</t>
  </si>
  <si>
    <t>dotacja celowa z przeznaczeniem na prowadzenie mieszkania chronionego dla osób z niepełnosprawnością intelektualną dla podmiotu wyłonionego w drodze konkursu</t>
  </si>
  <si>
    <t>Pozostałe zadania w zakresie polityki społecznej</t>
  </si>
  <si>
    <t>Rehabilitacja zawodowa i społeczna osób niepełnosprawnych</t>
  </si>
  <si>
    <t>dotacja podmiotowa przekazana dla Polskiego Stowarzyszenia  na Rzecz Osób z Upośledzeniem Umysłowym Koło w Jarosławiu z przeznaczeniem na dofinansowanie Warsztatów Terapii Zajęciowej</t>
  </si>
  <si>
    <t>Edukacyjna opieka wychowawcza</t>
  </si>
  <si>
    <t>Specjalne ośrodki wychowawcze</t>
  </si>
  <si>
    <t>Specjalny Ośrodek Wychowawczy Nr 1 Zgromadzenia Sióstr Służebniczek NMP NP, ul. Grunwaldzka 20</t>
  </si>
  <si>
    <t>Specjalny Ośrodek Wychowawczy Nr 2 Zgromadzenia Sióstr Służebniczek NMP NP, ul. Lisińskiego 7</t>
  </si>
  <si>
    <t>Wczesne wspomaganie rozwoju dziecka</t>
  </si>
  <si>
    <t>dotacja podmiotowa dla niepublicznej jednostki systemu oświaty:</t>
  </si>
  <si>
    <t>Niepubliczna Specjalistyczna Poradnia Wczesnego Wspomagania Rozwoju Dziecka w Jarosławiu, Os. Kombatantów 17</t>
  </si>
  <si>
    <t>Ośrodki rewalidacyjno-wychowawcze</t>
  </si>
  <si>
    <t>Ośrodek Rehabilitacyjno-Edukacyjno-Wychowawczy w Jarosławiu, Os. Witosa 18</t>
  </si>
  <si>
    <t>Kultura i ochrona dziedzictwa narodowego</t>
  </si>
  <si>
    <t>Muzea</t>
  </si>
  <si>
    <t xml:space="preserve">dotacja podmiotowa dla samorządowej instytucji kultury: Muzeum - Kamienica Orsettich </t>
  </si>
  <si>
    <t>Razem:</t>
  </si>
  <si>
    <t>dotacja celowa dla Powiatu Przeworskiego w związku z umieszczeniem dziecka w rodzinie zastępczej o charakterze pogotowia rodzinnego ( art. 191 ust. 8 pkt. 1 ustawy o wspieraniu rodziny i systemie pieczy zastępczej )</t>
  </si>
  <si>
    <t>Biblioteki</t>
  </si>
  <si>
    <t>dotacja celowa przekazana do Gminy Miejskiej w Jarosławiu na zadania bieżące realizowane na podstawie porozumień (umów) między jednostkami samorządu terytorialnego z przeznaczeniem na dofinansowanie Miejskiej Biblioteki Publicznej w Jarosławiu</t>
  </si>
  <si>
    <t>Miasta Rzeszowa</t>
  </si>
  <si>
    <t>LO dla Dorosłych Edukacji Innowacyjnej w Jarosławiu ul. Kraszewskiego 39</t>
  </si>
  <si>
    <t>Medyczna Szkoła Policealna w Jarosławiu ul. Grodzka 7/3</t>
  </si>
  <si>
    <t>Policealna Szkoła dla Dorosłych Edukacji Innowacyjnej w Jarosławiu ul. Kraszewskiego 39</t>
  </si>
  <si>
    <t>Zakup sprzętu i aparatury medycznej (wkład własny do Programu Współpracy Transgranicznej Polska - Białoruś - Ukraina )</t>
  </si>
  <si>
    <t>Etap II rozbudowa COM – przewiązka – Połączenie obydwu skrzydeł pawilonu wewnętrznego i kardiologii z pawilonem neurologii wraz z dostosowaniem sal do wymagań rozporządzenia</t>
  </si>
  <si>
    <t>Miasta Tarnowa</t>
  </si>
  <si>
    <t>Powiat Krośnieński</t>
  </si>
  <si>
    <t>Centrum integracji społecznej</t>
  </si>
  <si>
    <t>Zestawienie planowanych kwot dotacji udzielonych z budżetu powiatu w 2014 roku</t>
  </si>
  <si>
    <t>LO dla Dorosłych w Jarosławiu Zakład Doskonalenia Zawodowego w Rzeszowie , ul. Św. Ducha 8</t>
  </si>
  <si>
    <t>Policealna Szkoła w Jarosławiu ul. Grodzka 7/3</t>
  </si>
  <si>
    <t>Policealna Szkoła Medyczna Edukacji Innowacyjnej, ul. Kraszewskiego 39</t>
  </si>
  <si>
    <t>dotacja celowa przekazana dla Gminy Miejskiej Przemyśl na zadania bieżące realizowane na podstawie porozumień (umów) między jednostkami samorządu terytorialnego z przeznaczeniem na zapewnienie uczniom nauczania religii Kościoła Adwentystów Dnia Siódmego w Przemyślu</t>
  </si>
  <si>
    <t>Niepubliczna Szkoła Przysposabiająca do Pracy w Jarosławiu, ul. Wilsona 6C</t>
  </si>
  <si>
    <t>Miasta Krosno</t>
  </si>
  <si>
    <t xml:space="preserve">dotacja podmiotowa dla Centrum Integracji Społecznej </t>
  </si>
  <si>
    <t>Bezpieczeństwo publiczne i ochrona przeciwpożarowa</t>
  </si>
  <si>
    <t>Komendy powiatowe Policji</t>
  </si>
  <si>
    <t>wpłata na Fundusz Wsparcia Policji Komendy Wojewódzkiej Policji w Rzeszowie z przeznaczeniem dla Komendy Powiatowej Policji w Jarosławiu na bieżące funkcjonowanie jednostki</t>
  </si>
  <si>
    <t>Załącznik do Uchwały Nr XLVI/413/2014  Rady Powiatu Jarosławskiego z dnia 4 kwietnia 2014 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</si>
</sst>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4" fillId="0" borderId="7" xfId="0" applyFont="1" applyBorder="1" applyAlignment="1">
      <alignment vertical="top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0" xfId="0" applyFont="1" applyBorder="1"/>
    <xf numFmtId="0" fontId="1" fillId="0" borderId="11" xfId="0" applyFont="1" applyBorder="1"/>
    <xf numFmtId="0" fontId="2" fillId="0" borderId="10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1" fillId="0" borderId="12" xfId="0" applyFont="1" applyBorder="1"/>
    <xf numFmtId="0" fontId="5" fillId="0" borderId="6" xfId="0" applyFont="1" applyBorder="1"/>
    <xf numFmtId="0" fontId="6" fillId="0" borderId="6" xfId="0" applyFont="1" applyBorder="1"/>
    <xf numFmtId="0" fontId="6" fillId="0" borderId="7" xfId="0" applyFont="1" applyBorder="1"/>
    <xf numFmtId="0" fontId="5" fillId="0" borderId="9" xfId="0" applyFont="1" applyBorder="1"/>
    <xf numFmtId="0" fontId="6" fillId="0" borderId="9" xfId="0" applyFont="1" applyBorder="1"/>
    <xf numFmtId="0" fontId="6" fillId="0" borderId="10" xfId="0" applyFont="1" applyBorder="1"/>
    <xf numFmtId="0" fontId="5" fillId="0" borderId="0" xfId="0" applyFont="1"/>
    <xf numFmtId="3" fontId="4" fillId="0" borderId="6" xfId="0" applyNumberFormat="1" applyFont="1" applyBorder="1"/>
    <xf numFmtId="3" fontId="7" fillId="0" borderId="6" xfId="0" applyNumberFormat="1" applyFont="1" applyBorder="1"/>
    <xf numFmtId="0" fontId="7" fillId="0" borderId="1" xfId="0" applyFont="1" applyBorder="1"/>
    <xf numFmtId="3" fontId="7" fillId="0" borderId="1" xfId="0" applyNumberFormat="1" applyFont="1" applyBorder="1"/>
    <xf numFmtId="0" fontId="7" fillId="0" borderId="5" xfId="0" applyFont="1" applyBorder="1"/>
    <xf numFmtId="0" fontId="7" fillId="0" borderId="2" xfId="0" applyFont="1" applyBorder="1"/>
    <xf numFmtId="0" fontId="7" fillId="0" borderId="6" xfId="0" applyFont="1" applyBorder="1"/>
    <xf numFmtId="3" fontId="7" fillId="0" borderId="3" xfId="0" applyNumberFormat="1" applyFont="1" applyBorder="1"/>
    <xf numFmtId="0" fontId="4" fillId="0" borderId="6" xfId="0" applyFont="1" applyBorder="1"/>
    <xf numFmtId="3" fontId="4" fillId="0" borderId="3" xfId="0" applyNumberFormat="1" applyFont="1" applyBorder="1"/>
    <xf numFmtId="0" fontId="7" fillId="0" borderId="7" xfId="0" applyFont="1" applyBorder="1"/>
    <xf numFmtId="0" fontId="7" fillId="0" borderId="4" xfId="0" applyFont="1" applyBorder="1"/>
    <xf numFmtId="3" fontId="4" fillId="0" borderId="7" xfId="0" applyNumberFormat="1" applyFont="1" applyBorder="1"/>
    <xf numFmtId="0" fontId="4" fillId="0" borderId="7" xfId="0" applyFont="1" applyBorder="1"/>
    <xf numFmtId="3" fontId="7" fillId="0" borderId="5" xfId="0" applyNumberFormat="1" applyFont="1" applyBorder="1"/>
    <xf numFmtId="0" fontId="7" fillId="0" borderId="8" xfId="0" applyFont="1" applyBorder="1"/>
    <xf numFmtId="0" fontId="7" fillId="0" borderId="9" xfId="0" applyFont="1" applyBorder="1"/>
    <xf numFmtId="3" fontId="7" fillId="0" borderId="9" xfId="0" applyNumberFormat="1" applyFont="1" applyBorder="1"/>
    <xf numFmtId="3" fontId="4" fillId="0" borderId="9" xfId="0" applyNumberFormat="1" applyFont="1" applyBorder="1"/>
    <xf numFmtId="4" fontId="4" fillId="0" borderId="9" xfId="0" applyNumberFormat="1" applyFont="1" applyBorder="1"/>
    <xf numFmtId="0" fontId="4" fillId="0" borderId="9" xfId="0" applyFont="1" applyBorder="1"/>
    <xf numFmtId="4" fontId="7" fillId="0" borderId="1" xfId="0" applyNumberFormat="1" applyFont="1" applyBorder="1"/>
    <xf numFmtId="4" fontId="7" fillId="0" borderId="5" xfId="0" applyNumberFormat="1" applyFont="1" applyBorder="1"/>
    <xf numFmtId="0" fontId="4" fillId="0" borderId="5" xfId="0" applyFont="1" applyBorder="1"/>
    <xf numFmtId="4" fontId="7" fillId="0" borderId="6" xfId="0" applyNumberFormat="1" applyFont="1" applyBorder="1"/>
    <xf numFmtId="4" fontId="4" fillId="0" borderId="7" xfId="0" applyNumberFormat="1" applyFont="1" applyBorder="1"/>
    <xf numFmtId="4" fontId="7" fillId="0" borderId="9" xfId="0" applyNumberFormat="1" applyFont="1" applyBorder="1"/>
    <xf numFmtId="3" fontId="4" fillId="0" borderId="10" xfId="0" applyNumberFormat="1" applyFont="1" applyBorder="1"/>
    <xf numFmtId="4" fontId="4" fillId="0" borderId="10" xfId="0" applyNumberFormat="1" applyFont="1" applyBorder="1"/>
    <xf numFmtId="4" fontId="7" fillId="0" borderId="8" xfId="0" applyNumberFormat="1" applyFont="1" applyBorder="1"/>
    <xf numFmtId="4" fontId="4" fillId="0" borderId="6" xfId="0" applyNumberFormat="1" applyFont="1" applyBorder="1"/>
    <xf numFmtId="4" fontId="7" fillId="0" borderId="7" xfId="0" applyNumberFormat="1" applyFont="1" applyBorder="1"/>
    <xf numFmtId="3" fontId="7" fillId="0" borderId="7" xfId="0" applyNumberFormat="1" applyFont="1" applyBorder="1"/>
    <xf numFmtId="3" fontId="7" fillId="0" borderId="2" xfId="0" applyNumberFormat="1" applyFont="1" applyBorder="1"/>
    <xf numFmtId="3" fontId="7" fillId="0" borderId="4" xfId="0" applyNumberFormat="1" applyFont="1" applyBorder="1"/>
    <xf numFmtId="0" fontId="10" fillId="0" borderId="0" xfId="0" applyFont="1" applyAlignment="1">
      <alignment wrapText="1"/>
    </xf>
    <xf numFmtId="3" fontId="4" fillId="0" borderId="5" xfId="0" applyNumberFormat="1" applyFont="1" applyBorder="1"/>
    <xf numFmtId="3" fontId="8" fillId="0" borderId="1" xfId="0" applyNumberFormat="1" applyFont="1" applyBorder="1"/>
    <xf numFmtId="4" fontId="8" fillId="0" borderId="1" xfId="0" applyNumberFormat="1" applyFont="1" applyBorder="1"/>
    <xf numFmtId="4" fontId="9" fillId="0" borderId="1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3" fontId="7" fillId="0" borderId="1" xfId="0" applyNumberFormat="1" applyFont="1" applyBorder="1" applyAlignment="1">
      <alignment wrapText="1"/>
    </xf>
    <xf numFmtId="3" fontId="7" fillId="0" borderId="5" xfId="0" applyNumberFormat="1" applyFont="1" applyBorder="1" applyAlignment="1">
      <alignment wrapText="1"/>
    </xf>
    <xf numFmtId="3" fontId="7" fillId="0" borderId="6" xfId="0" applyNumberFormat="1" applyFont="1" applyBorder="1" applyAlignment="1">
      <alignment wrapText="1"/>
    </xf>
    <xf numFmtId="3" fontId="7" fillId="0" borderId="7" xfId="0" applyNumberFormat="1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tabSelected="1" showWhiteSpace="0" view="pageLayout" topLeftCell="B40" workbookViewId="0">
      <selection activeCell="C1" sqref="C1"/>
    </sheetView>
  </sheetViews>
  <sheetFormatPr defaultColWidth="9.140625" defaultRowHeight="15" x14ac:dyDescent="0.25"/>
  <cols>
    <col min="1" max="2" width="9.28515625" style="1" bestFit="1" customWidth="1"/>
    <col min="3" max="3" width="32" style="1" customWidth="1"/>
    <col min="4" max="4" width="12" style="1" customWidth="1"/>
    <col min="5" max="5" width="12.5703125" style="1" bestFit="1" customWidth="1"/>
    <col min="6" max="6" width="14.7109375" style="1" customWidth="1"/>
    <col min="7" max="7" width="14.5703125" style="1" customWidth="1"/>
    <col min="8" max="8" width="11.85546875" style="1" bestFit="1" customWidth="1"/>
    <col min="9" max="9" width="12.7109375" style="1" customWidth="1"/>
    <col min="10" max="16384" width="9.140625" style="1"/>
  </cols>
  <sheetData>
    <row r="1" spans="1:10" x14ac:dyDescent="0.25">
      <c r="C1" s="15" t="s">
        <v>81</v>
      </c>
      <c r="D1" s="15"/>
      <c r="E1" s="15"/>
      <c r="F1" s="15"/>
    </row>
    <row r="2" spans="1:10" ht="13.9" x14ac:dyDescent="0.25">
      <c r="C2" s="15"/>
      <c r="D2" s="15"/>
      <c r="E2" s="15"/>
      <c r="F2" s="15"/>
    </row>
    <row r="3" spans="1:10" x14ac:dyDescent="0.25">
      <c r="C3" s="15" t="s">
        <v>70</v>
      </c>
      <c r="D3" s="15"/>
      <c r="E3" s="15"/>
      <c r="F3" s="15"/>
    </row>
    <row r="5" spans="1:10" ht="81" customHeight="1" x14ac:dyDescent="0.25">
      <c r="A5" s="14" t="s">
        <v>0</v>
      </c>
      <c r="B5" s="14" t="s">
        <v>1</v>
      </c>
      <c r="C5" s="14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4</v>
      </c>
      <c r="I5" s="16" t="s">
        <v>5</v>
      </c>
      <c r="J5" s="2"/>
    </row>
    <row r="6" spans="1:10" ht="30" x14ac:dyDescent="0.25">
      <c r="A6" s="3">
        <v>754</v>
      </c>
      <c r="B6" s="3"/>
      <c r="C6" s="4" t="s">
        <v>78</v>
      </c>
      <c r="D6" s="84">
        <f>D7</f>
        <v>20000</v>
      </c>
      <c r="E6" s="84">
        <f>E7</f>
        <v>0</v>
      </c>
      <c r="F6" s="84">
        <f>D6+E6</f>
        <v>20000</v>
      </c>
      <c r="G6" s="4">
        <v>0</v>
      </c>
      <c r="H6" s="4"/>
      <c r="I6" s="4">
        <v>0</v>
      </c>
      <c r="J6" s="2"/>
    </row>
    <row r="7" spans="1:10" ht="13.9" x14ac:dyDescent="0.25">
      <c r="A7" s="5"/>
      <c r="B7" s="5">
        <v>75405</v>
      </c>
      <c r="C7" s="5" t="s">
        <v>79</v>
      </c>
      <c r="D7" s="85">
        <f>D8+D9+D10</f>
        <v>20000</v>
      </c>
      <c r="E7" s="85">
        <f>E8+E9+E10</f>
        <v>0</v>
      </c>
      <c r="F7" s="85">
        <f>D7+E7</f>
        <v>20000</v>
      </c>
      <c r="G7" s="10">
        <v>0</v>
      </c>
      <c r="H7" s="10"/>
      <c r="I7" s="10">
        <v>0</v>
      </c>
      <c r="J7" s="2"/>
    </row>
    <row r="8" spans="1:10" x14ac:dyDescent="0.25">
      <c r="A8" s="76"/>
      <c r="B8" s="79"/>
      <c r="C8" s="5" t="s">
        <v>9</v>
      </c>
      <c r="D8" s="85">
        <v>0</v>
      </c>
      <c r="E8" s="85"/>
      <c r="F8" s="85">
        <v>0</v>
      </c>
      <c r="G8" s="10">
        <v>0</v>
      </c>
      <c r="H8" s="10"/>
      <c r="I8" s="82">
        <v>0</v>
      </c>
      <c r="J8" s="2"/>
    </row>
    <row r="9" spans="1:10" x14ac:dyDescent="0.25">
      <c r="A9" s="77"/>
      <c r="B9" s="80"/>
      <c r="C9" s="6" t="s">
        <v>19</v>
      </c>
      <c r="D9" s="86">
        <v>0</v>
      </c>
      <c r="E9" s="86"/>
      <c r="F9" s="86">
        <v>0</v>
      </c>
      <c r="G9" s="8">
        <v>0</v>
      </c>
      <c r="H9" s="8"/>
      <c r="I9" s="83">
        <v>0</v>
      </c>
      <c r="J9" s="2"/>
    </row>
    <row r="10" spans="1:10" ht="30" x14ac:dyDescent="0.25">
      <c r="A10" s="77"/>
      <c r="B10" s="80"/>
      <c r="C10" s="25" t="s">
        <v>24</v>
      </c>
      <c r="D10" s="86">
        <f>D11</f>
        <v>20000</v>
      </c>
      <c r="E10" s="86">
        <f>E11</f>
        <v>0</v>
      </c>
      <c r="F10" s="86">
        <f>D10+E10</f>
        <v>20000</v>
      </c>
      <c r="G10" s="8">
        <v>0</v>
      </c>
      <c r="H10" s="8"/>
      <c r="I10" s="83">
        <v>0</v>
      </c>
      <c r="J10" s="2"/>
    </row>
    <row r="11" spans="1:10" ht="105" x14ac:dyDescent="0.25">
      <c r="A11" s="78"/>
      <c r="B11" s="81"/>
      <c r="C11" s="13" t="s">
        <v>80</v>
      </c>
      <c r="D11" s="87">
        <v>20000</v>
      </c>
      <c r="E11" s="87">
        <v>0</v>
      </c>
      <c r="F11" s="87">
        <f>D11+E11</f>
        <v>20000</v>
      </c>
      <c r="G11" s="9"/>
      <c r="H11" s="9"/>
      <c r="I11" s="24"/>
      <c r="J11" s="2"/>
    </row>
    <row r="12" spans="1:10" x14ac:dyDescent="0.25">
      <c r="A12" s="7">
        <v>801</v>
      </c>
      <c r="B12" s="7"/>
      <c r="C12" s="7" t="s">
        <v>7</v>
      </c>
      <c r="D12" s="68">
        <f>D13+D25+D36</f>
        <v>784</v>
      </c>
      <c r="E12" s="46">
        <f>E13+E25</f>
        <v>0</v>
      </c>
      <c r="F12" s="68">
        <f>D12+E12</f>
        <v>784</v>
      </c>
      <c r="G12" s="68">
        <f>G13+G25+G36</f>
        <v>3556490</v>
      </c>
      <c r="H12" s="68">
        <f>H13+H25+H36</f>
        <v>0</v>
      </c>
      <c r="I12" s="68">
        <f>G12+H12</f>
        <v>3556490</v>
      </c>
    </row>
    <row r="13" spans="1:10" x14ac:dyDescent="0.25">
      <c r="A13" s="3"/>
      <c r="B13" s="3">
        <v>80120</v>
      </c>
      <c r="C13" s="3" t="s">
        <v>8</v>
      </c>
      <c r="D13" s="38">
        <v>0</v>
      </c>
      <c r="E13" s="38"/>
      <c r="F13" s="38">
        <v>0</v>
      </c>
      <c r="G13" s="39">
        <f>G14+G15+G24</f>
        <v>830970</v>
      </c>
      <c r="H13" s="39">
        <f>H14+H15+H24</f>
        <v>0</v>
      </c>
      <c r="I13" s="39">
        <f>G13+H13</f>
        <v>830970</v>
      </c>
    </row>
    <row r="14" spans="1:10" x14ac:dyDescent="0.25">
      <c r="A14" s="5"/>
      <c r="B14" s="5"/>
      <c r="C14" s="5" t="s">
        <v>9</v>
      </c>
      <c r="D14" s="40">
        <v>0</v>
      </c>
      <c r="E14" s="40"/>
      <c r="F14" s="40">
        <v>0</v>
      </c>
      <c r="G14" s="40">
        <v>0</v>
      </c>
      <c r="H14" s="40"/>
      <c r="I14" s="41">
        <v>0</v>
      </c>
    </row>
    <row r="15" spans="1:10" x14ac:dyDescent="0.25">
      <c r="A15" s="6"/>
      <c r="B15" s="6"/>
      <c r="C15" s="6" t="s">
        <v>10</v>
      </c>
      <c r="D15" s="42">
        <v>0</v>
      </c>
      <c r="E15" s="42"/>
      <c r="F15" s="42">
        <v>0</v>
      </c>
      <c r="G15" s="37">
        <f>G16</f>
        <v>830970</v>
      </c>
      <c r="H15" s="37">
        <f>H16</f>
        <v>0</v>
      </c>
      <c r="I15" s="43">
        <f>I16</f>
        <v>830970</v>
      </c>
    </row>
    <row r="16" spans="1:10" ht="45" x14ac:dyDescent="0.25">
      <c r="A16" s="6"/>
      <c r="B16" s="6"/>
      <c r="C16" s="8" t="s">
        <v>11</v>
      </c>
      <c r="D16" s="42">
        <v>0</v>
      </c>
      <c r="E16" s="42"/>
      <c r="F16" s="42">
        <v>0</v>
      </c>
      <c r="G16" s="37">
        <f>SUM(G17:G23)</f>
        <v>830970</v>
      </c>
      <c r="H16" s="37">
        <f>SUM(H17:H23)</f>
        <v>0</v>
      </c>
      <c r="I16" s="43">
        <f t="shared" ref="I16:I23" si="0">G16+H16</f>
        <v>830970</v>
      </c>
    </row>
    <row r="17" spans="1:9" ht="45" x14ac:dyDescent="0.25">
      <c r="A17" s="6"/>
      <c r="B17" s="6"/>
      <c r="C17" s="11" t="s">
        <v>62</v>
      </c>
      <c r="D17" s="42"/>
      <c r="E17" s="42"/>
      <c r="F17" s="42"/>
      <c r="G17" s="36">
        <v>61440</v>
      </c>
      <c r="H17" s="36">
        <v>0</v>
      </c>
      <c r="I17" s="45">
        <f>G17+H17</f>
        <v>61440</v>
      </c>
    </row>
    <row r="18" spans="1:9" ht="30" x14ac:dyDescent="0.25">
      <c r="A18" s="6"/>
      <c r="B18" s="6"/>
      <c r="C18" s="11" t="s">
        <v>12</v>
      </c>
      <c r="D18" s="44"/>
      <c r="E18" s="44"/>
      <c r="F18" s="44"/>
      <c r="G18" s="36">
        <v>184320</v>
      </c>
      <c r="H18" s="36">
        <v>0</v>
      </c>
      <c r="I18" s="45">
        <f t="shared" si="0"/>
        <v>184320</v>
      </c>
    </row>
    <row r="19" spans="1:9" ht="45" x14ac:dyDescent="0.25">
      <c r="A19" s="6"/>
      <c r="B19" s="6"/>
      <c r="C19" s="11" t="s">
        <v>13</v>
      </c>
      <c r="D19" s="44"/>
      <c r="E19" s="44"/>
      <c r="F19" s="44"/>
      <c r="G19" s="36">
        <v>12050</v>
      </c>
      <c r="H19" s="44">
        <v>0</v>
      </c>
      <c r="I19" s="45">
        <f t="shared" si="0"/>
        <v>12050</v>
      </c>
    </row>
    <row r="20" spans="1:9" ht="30" x14ac:dyDescent="0.25">
      <c r="A20" s="6"/>
      <c r="B20" s="6"/>
      <c r="C20" s="11" t="s">
        <v>14</v>
      </c>
      <c r="D20" s="44"/>
      <c r="E20" s="44"/>
      <c r="F20" s="44"/>
      <c r="G20" s="36">
        <v>215040</v>
      </c>
      <c r="H20" s="36">
        <v>0</v>
      </c>
      <c r="I20" s="45">
        <f t="shared" si="0"/>
        <v>215040</v>
      </c>
    </row>
    <row r="21" spans="1:9" ht="60" x14ac:dyDescent="0.25">
      <c r="A21" s="6"/>
      <c r="B21" s="6"/>
      <c r="C21" s="11" t="s">
        <v>71</v>
      </c>
      <c r="D21" s="44"/>
      <c r="E21" s="44"/>
      <c r="F21" s="44"/>
      <c r="G21" s="36">
        <v>15360</v>
      </c>
      <c r="H21" s="36">
        <v>0</v>
      </c>
      <c r="I21" s="45">
        <f t="shared" si="0"/>
        <v>15360</v>
      </c>
    </row>
    <row r="22" spans="1:9" ht="30" x14ac:dyDescent="0.25">
      <c r="A22" s="6"/>
      <c r="B22" s="6"/>
      <c r="C22" s="11" t="s">
        <v>15</v>
      </c>
      <c r="D22" s="44"/>
      <c r="E22" s="44"/>
      <c r="F22" s="44"/>
      <c r="G22" s="36">
        <v>332800</v>
      </c>
      <c r="H22" s="36">
        <v>0</v>
      </c>
      <c r="I22" s="45">
        <f t="shared" si="0"/>
        <v>332800</v>
      </c>
    </row>
    <row r="23" spans="1:9" ht="30" x14ac:dyDescent="0.25">
      <c r="A23" s="6"/>
      <c r="B23" s="6"/>
      <c r="C23" s="11" t="s">
        <v>16</v>
      </c>
      <c r="D23" s="44"/>
      <c r="E23" s="44"/>
      <c r="F23" s="44"/>
      <c r="G23" s="36">
        <v>9960</v>
      </c>
      <c r="H23" s="36">
        <v>0</v>
      </c>
      <c r="I23" s="45">
        <f t="shared" si="0"/>
        <v>9960</v>
      </c>
    </row>
    <row r="24" spans="1:9" ht="30" x14ac:dyDescent="0.25">
      <c r="A24" s="7"/>
      <c r="B24" s="7"/>
      <c r="C24" s="9" t="s">
        <v>17</v>
      </c>
      <c r="D24" s="46">
        <v>0</v>
      </c>
      <c r="E24" s="46"/>
      <c r="F24" s="46"/>
      <c r="G24" s="46">
        <v>0</v>
      </c>
      <c r="H24" s="46"/>
      <c r="I24" s="47"/>
    </row>
    <row r="25" spans="1:9" x14ac:dyDescent="0.25">
      <c r="A25" s="3"/>
      <c r="B25" s="3">
        <v>80130</v>
      </c>
      <c r="C25" s="4" t="s">
        <v>18</v>
      </c>
      <c r="D25" s="39">
        <f>D26+D27+D34</f>
        <v>784</v>
      </c>
      <c r="E25" s="38">
        <f>E26+E27+E34</f>
        <v>0</v>
      </c>
      <c r="F25" s="39">
        <f>D25+E25</f>
        <v>784</v>
      </c>
      <c r="G25" s="39">
        <f>G26+G27+G34</f>
        <v>1360400</v>
      </c>
      <c r="H25" s="39">
        <f>H26+H27</f>
        <v>0</v>
      </c>
      <c r="I25" s="39">
        <f>G25+H25</f>
        <v>1360400</v>
      </c>
    </row>
    <row r="26" spans="1:9" x14ac:dyDescent="0.25">
      <c r="A26" s="5"/>
      <c r="B26" s="5"/>
      <c r="C26" s="10" t="s">
        <v>9</v>
      </c>
      <c r="D26" s="40">
        <v>0</v>
      </c>
      <c r="E26" s="40"/>
      <c r="F26" s="40">
        <v>0</v>
      </c>
      <c r="G26" s="40">
        <v>0</v>
      </c>
      <c r="H26" s="40"/>
      <c r="I26" s="40">
        <v>0</v>
      </c>
    </row>
    <row r="27" spans="1:9" x14ac:dyDescent="0.25">
      <c r="A27" s="6"/>
      <c r="B27" s="6"/>
      <c r="C27" s="8" t="s">
        <v>19</v>
      </c>
      <c r="D27" s="42">
        <v>0</v>
      </c>
      <c r="E27" s="42"/>
      <c r="F27" s="42">
        <v>0</v>
      </c>
      <c r="G27" s="37">
        <f>G28</f>
        <v>1360400</v>
      </c>
      <c r="H27" s="37">
        <f>H28</f>
        <v>0</v>
      </c>
      <c r="I27" s="37">
        <f t="shared" ref="I27:I33" si="1">G27+H27</f>
        <v>1360400</v>
      </c>
    </row>
    <row r="28" spans="1:9" ht="45" x14ac:dyDescent="0.25">
      <c r="A28" s="6"/>
      <c r="B28" s="6"/>
      <c r="C28" s="8" t="s">
        <v>11</v>
      </c>
      <c r="D28" s="42">
        <v>0</v>
      </c>
      <c r="E28" s="42"/>
      <c r="F28" s="42">
        <v>0</v>
      </c>
      <c r="G28" s="37">
        <f>SUM(G29:G33)</f>
        <v>1360400</v>
      </c>
      <c r="H28" s="37">
        <f>SUM(H29:H33)</f>
        <v>0</v>
      </c>
      <c r="I28" s="37">
        <f t="shared" si="1"/>
        <v>1360400</v>
      </c>
    </row>
    <row r="29" spans="1:9" ht="30" x14ac:dyDescent="0.25">
      <c r="A29" s="6"/>
      <c r="B29" s="6"/>
      <c r="C29" s="11" t="s">
        <v>63</v>
      </c>
      <c r="D29" s="42"/>
      <c r="E29" s="42"/>
      <c r="F29" s="42"/>
      <c r="G29" s="36">
        <v>81000</v>
      </c>
      <c r="H29" s="36">
        <v>0</v>
      </c>
      <c r="I29" s="36">
        <f t="shared" si="1"/>
        <v>81000</v>
      </c>
    </row>
    <row r="30" spans="1:9" ht="45" x14ac:dyDescent="0.25">
      <c r="A30" s="6"/>
      <c r="B30" s="6"/>
      <c r="C30" s="11" t="s">
        <v>64</v>
      </c>
      <c r="D30" s="42"/>
      <c r="E30" s="42"/>
      <c r="F30" s="42"/>
      <c r="G30" s="36">
        <v>113400</v>
      </c>
      <c r="H30" s="36">
        <v>0</v>
      </c>
      <c r="I30" s="36">
        <f t="shared" si="1"/>
        <v>113400</v>
      </c>
    </row>
    <row r="31" spans="1:9" ht="30" x14ac:dyDescent="0.25">
      <c r="A31" s="6"/>
      <c r="B31" s="6"/>
      <c r="C31" s="11" t="s">
        <v>72</v>
      </c>
      <c r="D31" s="44"/>
      <c r="E31" s="44"/>
      <c r="F31" s="44"/>
      <c r="G31" s="36">
        <v>972000</v>
      </c>
      <c r="H31" s="44">
        <v>0</v>
      </c>
      <c r="I31" s="36">
        <f t="shared" si="1"/>
        <v>972000</v>
      </c>
    </row>
    <row r="32" spans="1:9" ht="45" x14ac:dyDescent="0.25">
      <c r="A32" s="6"/>
      <c r="B32" s="6"/>
      <c r="C32" s="11" t="s">
        <v>20</v>
      </c>
      <c r="D32" s="44"/>
      <c r="E32" s="44"/>
      <c r="F32" s="44"/>
      <c r="G32" s="36">
        <v>107600</v>
      </c>
      <c r="H32" s="36">
        <v>0</v>
      </c>
      <c r="I32" s="36">
        <f t="shared" si="1"/>
        <v>107600</v>
      </c>
    </row>
    <row r="33" spans="1:9" ht="45" x14ac:dyDescent="0.25">
      <c r="A33" s="6"/>
      <c r="B33" s="6"/>
      <c r="C33" s="11" t="s">
        <v>73</v>
      </c>
      <c r="D33" s="44"/>
      <c r="E33" s="44"/>
      <c r="F33" s="44"/>
      <c r="G33" s="36">
        <v>86400</v>
      </c>
      <c r="H33" s="36">
        <v>0</v>
      </c>
      <c r="I33" s="36">
        <f t="shared" si="1"/>
        <v>86400</v>
      </c>
    </row>
    <row r="34" spans="1:9" ht="30" x14ac:dyDescent="0.25">
      <c r="A34" s="6"/>
      <c r="B34" s="6"/>
      <c r="C34" s="8" t="s">
        <v>17</v>
      </c>
      <c r="D34" s="37">
        <f>D35</f>
        <v>784</v>
      </c>
      <c r="E34" s="42">
        <f>E35</f>
        <v>0</v>
      </c>
      <c r="F34" s="37">
        <f>D34+E34</f>
        <v>784</v>
      </c>
      <c r="G34" s="42">
        <v>0</v>
      </c>
      <c r="H34" s="42"/>
      <c r="I34" s="42">
        <v>0</v>
      </c>
    </row>
    <row r="35" spans="1:9" ht="150" x14ac:dyDescent="0.25">
      <c r="A35" s="7"/>
      <c r="B35" s="7"/>
      <c r="C35" s="12" t="s">
        <v>74</v>
      </c>
      <c r="D35" s="48">
        <v>784</v>
      </c>
      <c r="E35" s="49">
        <v>0</v>
      </c>
      <c r="F35" s="48">
        <f>D35+E35</f>
        <v>784</v>
      </c>
      <c r="G35" s="49">
        <v>0</v>
      </c>
      <c r="H35" s="49"/>
      <c r="I35" s="49">
        <v>0</v>
      </c>
    </row>
    <row r="36" spans="1:9" x14ac:dyDescent="0.25">
      <c r="A36" s="3"/>
      <c r="B36" s="3">
        <v>80134</v>
      </c>
      <c r="C36" s="4" t="s">
        <v>21</v>
      </c>
      <c r="D36" s="38">
        <v>0</v>
      </c>
      <c r="E36" s="38"/>
      <c r="F36" s="38">
        <v>0</v>
      </c>
      <c r="G36" s="39">
        <f>G37+G38+G41</f>
        <v>1365120</v>
      </c>
      <c r="H36" s="39">
        <f>H37+H38+H41</f>
        <v>0</v>
      </c>
      <c r="I36" s="39">
        <f>G36+H36</f>
        <v>1365120</v>
      </c>
    </row>
    <row r="37" spans="1:9" x14ac:dyDescent="0.25">
      <c r="A37" s="5"/>
      <c r="B37" s="5"/>
      <c r="C37" s="10" t="s">
        <v>9</v>
      </c>
      <c r="D37" s="40">
        <v>0</v>
      </c>
      <c r="E37" s="40"/>
      <c r="F37" s="40">
        <v>0</v>
      </c>
      <c r="G37" s="40">
        <v>0</v>
      </c>
      <c r="H37" s="40"/>
      <c r="I37" s="40">
        <v>0</v>
      </c>
    </row>
    <row r="38" spans="1:9" x14ac:dyDescent="0.25">
      <c r="A38" s="6"/>
      <c r="B38" s="6"/>
      <c r="C38" s="8" t="s">
        <v>19</v>
      </c>
      <c r="D38" s="42">
        <v>0</v>
      </c>
      <c r="E38" s="42"/>
      <c r="F38" s="42">
        <v>0</v>
      </c>
      <c r="G38" s="37">
        <f>G39</f>
        <v>1365120</v>
      </c>
      <c r="H38" s="37">
        <f>H39</f>
        <v>0</v>
      </c>
      <c r="I38" s="37">
        <f>G38+H38</f>
        <v>1365120</v>
      </c>
    </row>
    <row r="39" spans="1:9" ht="45" x14ac:dyDescent="0.25">
      <c r="A39" s="6"/>
      <c r="B39" s="6"/>
      <c r="C39" s="8" t="s">
        <v>11</v>
      </c>
      <c r="D39" s="42">
        <v>0</v>
      </c>
      <c r="E39" s="42"/>
      <c r="F39" s="42">
        <v>0</v>
      </c>
      <c r="G39" s="37">
        <f>G40</f>
        <v>1365120</v>
      </c>
      <c r="H39" s="37">
        <f>H40</f>
        <v>0</v>
      </c>
      <c r="I39" s="37">
        <f>G39+H39</f>
        <v>1365120</v>
      </c>
    </row>
    <row r="40" spans="1:9" ht="45" x14ac:dyDescent="0.25">
      <c r="A40" s="6"/>
      <c r="B40" s="6"/>
      <c r="C40" s="11" t="s">
        <v>75</v>
      </c>
      <c r="D40" s="44"/>
      <c r="E40" s="44"/>
      <c r="F40" s="44"/>
      <c r="G40" s="36">
        <v>1365120</v>
      </c>
      <c r="H40" s="36">
        <v>0</v>
      </c>
      <c r="I40" s="36">
        <f>G40+H40</f>
        <v>1365120</v>
      </c>
    </row>
    <row r="41" spans="1:9" ht="30" x14ac:dyDescent="0.25">
      <c r="A41" s="7"/>
      <c r="B41" s="7"/>
      <c r="C41" s="9" t="s">
        <v>17</v>
      </c>
      <c r="D41" s="46">
        <v>0</v>
      </c>
      <c r="E41" s="46"/>
      <c r="F41" s="46">
        <v>0</v>
      </c>
      <c r="G41" s="46">
        <v>0</v>
      </c>
      <c r="H41" s="46"/>
      <c r="I41" s="46">
        <v>0</v>
      </c>
    </row>
    <row r="42" spans="1:9" ht="13.9" x14ac:dyDescent="0.25">
      <c r="A42" s="3">
        <v>851</v>
      </c>
      <c r="B42" s="3"/>
      <c r="C42" s="4" t="s">
        <v>22</v>
      </c>
      <c r="D42" s="39">
        <f>D43</f>
        <v>605009</v>
      </c>
      <c r="E42" s="39">
        <f>E43</f>
        <v>1600000</v>
      </c>
      <c r="F42" s="39">
        <f t="shared" ref="F42:F51" si="2">D42+E42</f>
        <v>2205009</v>
      </c>
      <c r="G42" s="38">
        <v>0</v>
      </c>
      <c r="H42" s="38"/>
      <c r="I42" s="38">
        <v>0</v>
      </c>
    </row>
    <row r="43" spans="1:9" x14ac:dyDescent="0.25">
      <c r="A43" s="5"/>
      <c r="B43" s="5">
        <v>85111</v>
      </c>
      <c r="C43" s="10" t="s">
        <v>23</v>
      </c>
      <c r="D43" s="50">
        <f>D44+D45+D46</f>
        <v>605009</v>
      </c>
      <c r="E43" s="50">
        <f>E44+E45+E46</f>
        <v>1600000</v>
      </c>
      <c r="F43" s="50">
        <f t="shared" si="2"/>
        <v>2205009</v>
      </c>
      <c r="G43" s="40">
        <v>0</v>
      </c>
      <c r="H43" s="40"/>
      <c r="I43" s="40">
        <v>0</v>
      </c>
    </row>
    <row r="44" spans="1:9" x14ac:dyDescent="0.25">
      <c r="A44" s="18"/>
      <c r="B44" s="5"/>
      <c r="C44" s="88" t="s">
        <v>9</v>
      </c>
      <c r="D44" s="51">
        <v>0</v>
      </c>
      <c r="E44" s="51"/>
      <c r="F44" s="51">
        <f t="shared" si="2"/>
        <v>0</v>
      </c>
      <c r="G44" s="51">
        <v>0</v>
      </c>
      <c r="H44" s="51"/>
      <c r="I44" s="40">
        <v>0</v>
      </c>
    </row>
    <row r="45" spans="1:9" x14ac:dyDescent="0.25">
      <c r="A45" s="19"/>
      <c r="B45" s="6"/>
      <c r="C45" s="89" t="s">
        <v>19</v>
      </c>
      <c r="D45" s="52">
        <v>0</v>
      </c>
      <c r="E45" s="52"/>
      <c r="F45" s="52">
        <f t="shared" si="2"/>
        <v>0</v>
      </c>
      <c r="G45" s="52">
        <v>0</v>
      </c>
      <c r="H45" s="52"/>
      <c r="I45" s="42">
        <v>0</v>
      </c>
    </row>
    <row r="46" spans="1:9" ht="30" x14ac:dyDescent="0.25">
      <c r="A46" s="19"/>
      <c r="B46" s="6"/>
      <c r="C46" s="89" t="s">
        <v>24</v>
      </c>
      <c r="D46" s="53">
        <f>D47</f>
        <v>605009</v>
      </c>
      <c r="E46" s="53">
        <f>E47</f>
        <v>1600000</v>
      </c>
      <c r="F46" s="53">
        <f t="shared" si="2"/>
        <v>2205009</v>
      </c>
      <c r="G46" s="52">
        <v>0</v>
      </c>
      <c r="H46" s="52"/>
      <c r="I46" s="42">
        <v>0</v>
      </c>
    </row>
    <row r="47" spans="1:9" ht="75" x14ac:dyDescent="0.25">
      <c r="A47" s="19"/>
      <c r="B47" s="6"/>
      <c r="C47" s="89" t="s">
        <v>25</v>
      </c>
      <c r="D47" s="53">
        <f>SUM(D48:D49)</f>
        <v>605009</v>
      </c>
      <c r="E47" s="53">
        <f>SUM(E48:E49)</f>
        <v>1600000</v>
      </c>
      <c r="F47" s="53">
        <f t="shared" si="2"/>
        <v>2205009</v>
      </c>
      <c r="G47" s="52"/>
      <c r="H47" s="52"/>
      <c r="I47" s="42"/>
    </row>
    <row r="48" spans="1:9" ht="102.6" customHeight="1" x14ac:dyDescent="0.25">
      <c r="A48" s="19"/>
      <c r="B48" s="6"/>
      <c r="C48" s="71" t="s">
        <v>66</v>
      </c>
      <c r="D48" s="54">
        <v>150000</v>
      </c>
      <c r="E48" s="54">
        <v>1600000</v>
      </c>
      <c r="F48" s="54">
        <f>D48+E48</f>
        <v>1750000</v>
      </c>
      <c r="G48" s="52"/>
      <c r="H48" s="52"/>
      <c r="I48" s="42"/>
    </row>
    <row r="49" spans="1:9" ht="75" x14ac:dyDescent="0.25">
      <c r="A49" s="19"/>
      <c r="B49" s="7"/>
      <c r="C49" s="90" t="s">
        <v>65</v>
      </c>
      <c r="D49" s="54">
        <v>455009</v>
      </c>
      <c r="E49" s="55">
        <v>0</v>
      </c>
      <c r="F49" s="54">
        <f>D49+E49</f>
        <v>455009</v>
      </c>
      <c r="G49" s="56"/>
      <c r="H49" s="56"/>
      <c r="I49" s="42"/>
    </row>
    <row r="50" spans="1:9" x14ac:dyDescent="0.25">
      <c r="A50" s="3">
        <v>852</v>
      </c>
      <c r="B50" s="3"/>
      <c r="C50" s="4" t="s">
        <v>26</v>
      </c>
      <c r="D50" s="39">
        <f>D51+D60+D77+D82</f>
        <v>774801</v>
      </c>
      <c r="E50" s="57">
        <f>E51+E60+E77+E82</f>
        <v>11452</v>
      </c>
      <c r="F50" s="39">
        <f t="shared" si="2"/>
        <v>786253</v>
      </c>
      <c r="G50" s="39">
        <f>G51+G60+G77</f>
        <v>214400</v>
      </c>
      <c r="H50" s="57">
        <f>H51+H60+H77</f>
        <v>0</v>
      </c>
      <c r="I50" s="39">
        <f>G50+H50</f>
        <v>214400</v>
      </c>
    </row>
    <row r="51" spans="1:9" ht="30" x14ac:dyDescent="0.25">
      <c r="A51" s="5"/>
      <c r="B51" s="7">
        <v>85201</v>
      </c>
      <c r="C51" s="4" t="s">
        <v>27</v>
      </c>
      <c r="D51" s="50">
        <f>D52+D53+D54</f>
        <v>406964</v>
      </c>
      <c r="E51" s="58">
        <f>E52+E53+E54</f>
        <v>0</v>
      </c>
      <c r="F51" s="50">
        <f t="shared" si="2"/>
        <v>406964</v>
      </c>
      <c r="G51" s="40">
        <v>0</v>
      </c>
      <c r="H51" s="40"/>
      <c r="I51" s="40">
        <v>0</v>
      </c>
    </row>
    <row r="52" spans="1:9" x14ac:dyDescent="0.25">
      <c r="A52" s="5"/>
      <c r="B52" s="28"/>
      <c r="C52" s="26" t="s">
        <v>9</v>
      </c>
      <c r="D52" s="51">
        <v>0</v>
      </c>
      <c r="E52" s="65"/>
      <c r="F52" s="51">
        <v>0</v>
      </c>
      <c r="G52" s="51">
        <v>0</v>
      </c>
      <c r="H52" s="51"/>
      <c r="I52" s="40">
        <v>0</v>
      </c>
    </row>
    <row r="53" spans="1:9" x14ac:dyDescent="0.25">
      <c r="A53" s="6"/>
      <c r="B53" s="21"/>
      <c r="C53" s="25" t="s">
        <v>19</v>
      </c>
      <c r="D53" s="52">
        <v>0</v>
      </c>
      <c r="E53" s="62"/>
      <c r="F53" s="52">
        <v>0</v>
      </c>
      <c r="G53" s="52">
        <v>0</v>
      </c>
      <c r="H53" s="52"/>
      <c r="I53" s="42">
        <v>0</v>
      </c>
    </row>
    <row r="54" spans="1:9" ht="30" x14ac:dyDescent="0.25">
      <c r="A54" s="6"/>
      <c r="B54" s="21"/>
      <c r="C54" s="25" t="s">
        <v>17</v>
      </c>
      <c r="D54" s="53">
        <f>D55</f>
        <v>406964</v>
      </c>
      <c r="E54" s="62">
        <f>E55</f>
        <v>0</v>
      </c>
      <c r="F54" s="53">
        <f t="shared" ref="F54:F60" si="3">D54+E54</f>
        <v>406964</v>
      </c>
      <c r="G54" s="52">
        <v>0</v>
      </c>
      <c r="H54" s="52"/>
      <c r="I54" s="42">
        <v>0</v>
      </c>
    </row>
    <row r="55" spans="1:9" ht="135" x14ac:dyDescent="0.25">
      <c r="A55" s="6"/>
      <c r="B55" s="21"/>
      <c r="C55" s="25" t="s">
        <v>28</v>
      </c>
      <c r="D55" s="53">
        <f>SUM(D56:D59)</f>
        <v>406964</v>
      </c>
      <c r="E55" s="62">
        <f>SUM(E56:E59)</f>
        <v>0</v>
      </c>
      <c r="F55" s="53">
        <f t="shared" si="3"/>
        <v>406964</v>
      </c>
      <c r="G55" s="32"/>
      <c r="H55" s="32"/>
      <c r="I55" s="29"/>
    </row>
    <row r="56" spans="1:9" ht="13.9" x14ac:dyDescent="0.25">
      <c r="A56" s="6"/>
      <c r="B56" s="21"/>
      <c r="C56" s="27" t="s">
        <v>29</v>
      </c>
      <c r="D56" s="54">
        <v>140528</v>
      </c>
      <c r="E56" s="55">
        <v>0</v>
      </c>
      <c r="F56" s="54">
        <f t="shared" si="3"/>
        <v>140528</v>
      </c>
      <c r="G56" s="33"/>
      <c r="H56" s="33"/>
      <c r="I56" s="30"/>
    </row>
    <row r="57" spans="1:9" x14ac:dyDescent="0.25">
      <c r="A57" s="6"/>
      <c r="B57" s="21"/>
      <c r="C57" s="27" t="s">
        <v>31</v>
      </c>
      <c r="D57" s="54">
        <v>39605</v>
      </c>
      <c r="E57" s="55">
        <v>0</v>
      </c>
      <c r="F57" s="54">
        <f t="shared" si="3"/>
        <v>39605</v>
      </c>
      <c r="G57" s="33"/>
      <c r="H57" s="33"/>
      <c r="I57" s="30"/>
    </row>
    <row r="58" spans="1:9" x14ac:dyDescent="0.25">
      <c r="A58" s="6"/>
      <c r="B58" s="21"/>
      <c r="C58" s="27" t="s">
        <v>33</v>
      </c>
      <c r="D58" s="54">
        <v>158803</v>
      </c>
      <c r="E58" s="55">
        <v>0</v>
      </c>
      <c r="F58" s="54">
        <f t="shared" si="3"/>
        <v>158803</v>
      </c>
      <c r="G58" s="33"/>
      <c r="H58" s="33"/>
      <c r="I58" s="30"/>
    </row>
    <row r="59" spans="1:9" x14ac:dyDescent="0.25">
      <c r="A59" s="7"/>
      <c r="B59" s="22"/>
      <c r="C59" s="23" t="s">
        <v>61</v>
      </c>
      <c r="D59" s="63">
        <v>68028</v>
      </c>
      <c r="E59" s="64">
        <v>0</v>
      </c>
      <c r="F59" s="63">
        <f t="shared" si="3"/>
        <v>68028</v>
      </c>
      <c r="G59" s="34"/>
      <c r="H59" s="34"/>
      <c r="I59" s="31"/>
    </row>
    <row r="60" spans="1:9" x14ac:dyDescent="0.25">
      <c r="A60" s="3"/>
      <c r="B60" s="3">
        <v>85204</v>
      </c>
      <c r="C60" s="4" t="s">
        <v>34</v>
      </c>
      <c r="D60" s="67">
        <f>D61+D62+D63</f>
        <v>337837</v>
      </c>
      <c r="E60" s="67">
        <f>E61+E62+E63</f>
        <v>11452</v>
      </c>
      <c r="F60" s="68">
        <f t="shared" si="3"/>
        <v>349289</v>
      </c>
      <c r="G60" s="68">
        <f>G61+G62+G63</f>
        <v>20000</v>
      </c>
      <c r="H60" s="46">
        <f>H61+H62+H63</f>
        <v>0</v>
      </c>
      <c r="I60" s="68">
        <f>G60+H60</f>
        <v>20000</v>
      </c>
    </row>
    <row r="61" spans="1:9" x14ac:dyDescent="0.25">
      <c r="A61" s="5"/>
      <c r="B61" s="5"/>
      <c r="C61" s="10" t="s">
        <v>9</v>
      </c>
      <c r="D61" s="40">
        <v>0</v>
      </c>
      <c r="E61" s="40"/>
      <c r="F61" s="40">
        <v>0</v>
      </c>
      <c r="G61" s="40">
        <v>0</v>
      </c>
      <c r="H61" s="40"/>
      <c r="I61" s="40">
        <v>0</v>
      </c>
    </row>
    <row r="62" spans="1:9" x14ac:dyDescent="0.25">
      <c r="A62" s="6"/>
      <c r="B62" s="6"/>
      <c r="C62" s="8" t="s">
        <v>19</v>
      </c>
      <c r="D62" s="42">
        <v>0</v>
      </c>
      <c r="E62" s="42"/>
      <c r="F62" s="42">
        <v>0</v>
      </c>
      <c r="G62" s="42">
        <v>0</v>
      </c>
      <c r="H62" s="42"/>
      <c r="I62" s="42">
        <v>0</v>
      </c>
    </row>
    <row r="63" spans="1:9" ht="30" x14ac:dyDescent="0.25">
      <c r="A63" s="6"/>
      <c r="B63" s="6"/>
      <c r="C63" s="8" t="s">
        <v>17</v>
      </c>
      <c r="D63" s="60">
        <f>D64+D76</f>
        <v>337837</v>
      </c>
      <c r="E63" s="37">
        <f>E64+E76</f>
        <v>11452</v>
      </c>
      <c r="F63" s="37">
        <f t="shared" ref="F63:F76" si="4">D63+E63</f>
        <v>349289</v>
      </c>
      <c r="G63" s="37">
        <f>G75</f>
        <v>20000</v>
      </c>
      <c r="H63" s="42">
        <f>H75</f>
        <v>0</v>
      </c>
      <c r="I63" s="37">
        <f>G63+H63</f>
        <v>20000</v>
      </c>
    </row>
    <row r="64" spans="1:9" ht="135" x14ac:dyDescent="0.25">
      <c r="A64" s="6"/>
      <c r="B64" s="6"/>
      <c r="C64" s="8" t="s">
        <v>35</v>
      </c>
      <c r="D64" s="60">
        <f>SUM(D65:D74)</f>
        <v>257821</v>
      </c>
      <c r="E64" s="60">
        <f>SUM(E65:E74)</f>
        <v>11452</v>
      </c>
      <c r="F64" s="60">
        <f t="shared" si="4"/>
        <v>269273</v>
      </c>
      <c r="G64" s="42"/>
      <c r="H64" s="42"/>
      <c r="I64" s="42"/>
    </row>
    <row r="65" spans="1:9" x14ac:dyDescent="0.25">
      <c r="A65" s="6"/>
      <c r="B65" s="6"/>
      <c r="C65" s="11" t="s">
        <v>76</v>
      </c>
      <c r="D65" s="66">
        <v>43480</v>
      </c>
      <c r="E65" s="66">
        <v>0</v>
      </c>
      <c r="F65" s="66">
        <f t="shared" si="4"/>
        <v>43480</v>
      </c>
      <c r="G65" s="44"/>
      <c r="H65" s="44"/>
      <c r="I65" s="44"/>
    </row>
    <row r="66" spans="1:9" x14ac:dyDescent="0.25">
      <c r="A66" s="6"/>
      <c r="B66" s="6"/>
      <c r="C66" s="11" t="s">
        <v>61</v>
      </c>
      <c r="D66" s="66">
        <v>17040</v>
      </c>
      <c r="E66" s="66">
        <v>0</v>
      </c>
      <c r="F66" s="66">
        <f>D66+E66</f>
        <v>17040</v>
      </c>
      <c r="G66" s="44"/>
      <c r="H66" s="44"/>
      <c r="I66" s="44"/>
    </row>
    <row r="67" spans="1:9" x14ac:dyDescent="0.25">
      <c r="A67" s="6"/>
      <c r="B67" s="6"/>
      <c r="C67" s="11" t="s">
        <v>67</v>
      </c>
      <c r="D67" s="66">
        <v>17040</v>
      </c>
      <c r="E67" s="66">
        <v>0</v>
      </c>
      <c r="F67" s="66">
        <f>D67+E67</f>
        <v>17040</v>
      </c>
      <c r="G67" s="44"/>
      <c r="H67" s="44"/>
      <c r="I67" s="44"/>
    </row>
    <row r="68" spans="1:9" x14ac:dyDescent="0.25">
      <c r="A68" s="6"/>
      <c r="B68" s="6"/>
      <c r="C68" s="11" t="s">
        <v>36</v>
      </c>
      <c r="D68" s="66">
        <v>25200</v>
      </c>
      <c r="E68" s="66">
        <v>0</v>
      </c>
      <c r="F68" s="66">
        <f t="shared" si="4"/>
        <v>25200</v>
      </c>
      <c r="G68" s="44"/>
      <c r="H68" s="44"/>
      <c r="I68" s="44"/>
    </row>
    <row r="69" spans="1:9" x14ac:dyDescent="0.25">
      <c r="A69" s="6"/>
      <c r="B69" s="6"/>
      <c r="C69" s="11" t="s">
        <v>37</v>
      </c>
      <c r="D69" s="66">
        <v>32040</v>
      </c>
      <c r="E69" s="66">
        <v>0</v>
      </c>
      <c r="F69" s="66">
        <f t="shared" si="4"/>
        <v>32040</v>
      </c>
      <c r="G69" s="44"/>
      <c r="H69" s="44"/>
      <c r="I69" s="44"/>
    </row>
    <row r="70" spans="1:9" x14ac:dyDescent="0.25">
      <c r="A70" s="6"/>
      <c r="B70" s="6"/>
      <c r="C70" s="11" t="s">
        <v>32</v>
      </c>
      <c r="D70" s="66">
        <v>20353</v>
      </c>
      <c r="E70" s="66">
        <v>0</v>
      </c>
      <c r="F70" s="66">
        <f t="shared" si="4"/>
        <v>20353</v>
      </c>
      <c r="G70" s="44"/>
      <c r="H70" s="44"/>
      <c r="I70" s="44"/>
    </row>
    <row r="71" spans="1:9" x14ac:dyDescent="0.25">
      <c r="A71" s="6"/>
      <c r="B71" s="6"/>
      <c r="C71" s="11" t="s">
        <v>38</v>
      </c>
      <c r="D71" s="66">
        <v>39395</v>
      </c>
      <c r="E71" s="66">
        <v>0</v>
      </c>
      <c r="F71" s="66">
        <f t="shared" si="4"/>
        <v>39395</v>
      </c>
      <c r="G71" s="44"/>
      <c r="H71" s="44"/>
      <c r="I71" s="44"/>
    </row>
    <row r="72" spans="1:9" x14ac:dyDescent="0.25">
      <c r="A72" s="6"/>
      <c r="B72" s="6"/>
      <c r="C72" s="11" t="s">
        <v>30</v>
      </c>
      <c r="D72" s="66">
        <v>12600</v>
      </c>
      <c r="E72" s="66">
        <v>0</v>
      </c>
      <c r="F72" s="66">
        <f t="shared" si="4"/>
        <v>12600</v>
      </c>
      <c r="G72" s="44"/>
      <c r="H72" s="44"/>
      <c r="I72" s="44"/>
    </row>
    <row r="73" spans="1:9" x14ac:dyDescent="0.25">
      <c r="A73" s="6"/>
      <c r="B73" s="6"/>
      <c r="C73" s="11" t="s">
        <v>33</v>
      </c>
      <c r="D73" s="66">
        <v>38073</v>
      </c>
      <c r="E73" s="66">
        <v>11452</v>
      </c>
      <c r="F73" s="66">
        <f t="shared" si="4"/>
        <v>49525</v>
      </c>
      <c r="G73" s="44"/>
      <c r="H73" s="44"/>
      <c r="I73" s="44"/>
    </row>
    <row r="74" spans="1:9" x14ac:dyDescent="0.25">
      <c r="A74" s="6"/>
      <c r="B74" s="6"/>
      <c r="C74" s="11" t="s">
        <v>68</v>
      </c>
      <c r="D74" s="66">
        <v>12600</v>
      </c>
      <c r="E74" s="66">
        <v>0</v>
      </c>
      <c r="F74" s="66">
        <f t="shared" si="4"/>
        <v>12600</v>
      </c>
      <c r="G74" s="44"/>
      <c r="H74" s="44"/>
      <c r="I74" s="44"/>
    </row>
    <row r="75" spans="1:9" ht="60" x14ac:dyDescent="0.25">
      <c r="A75" s="6"/>
      <c r="B75" s="6"/>
      <c r="C75" s="11" t="s">
        <v>39</v>
      </c>
      <c r="D75" s="44">
        <v>0</v>
      </c>
      <c r="E75" s="44"/>
      <c r="F75" s="44">
        <f t="shared" si="4"/>
        <v>0</v>
      </c>
      <c r="G75" s="36">
        <v>20000</v>
      </c>
      <c r="H75" s="44"/>
      <c r="I75" s="36">
        <f>G75+H75</f>
        <v>20000</v>
      </c>
    </row>
    <row r="76" spans="1:9" ht="120" x14ac:dyDescent="0.25">
      <c r="A76" s="7"/>
      <c r="B76" s="7"/>
      <c r="C76" s="13" t="s">
        <v>58</v>
      </c>
      <c r="D76" s="61">
        <v>80016</v>
      </c>
      <c r="E76" s="61">
        <v>0</v>
      </c>
      <c r="F76" s="61">
        <f t="shared" si="4"/>
        <v>80016</v>
      </c>
      <c r="G76" s="48"/>
      <c r="H76" s="49"/>
      <c r="I76" s="48"/>
    </row>
    <row r="77" spans="1:9" ht="45" x14ac:dyDescent="0.25">
      <c r="A77" s="7"/>
      <c r="B77" s="7">
        <v>85220</v>
      </c>
      <c r="C77" s="9" t="s">
        <v>40</v>
      </c>
      <c r="D77" s="46">
        <v>0</v>
      </c>
      <c r="E77" s="46"/>
      <c r="F77" s="46">
        <v>0</v>
      </c>
      <c r="G77" s="68">
        <f>G78+G79+G80</f>
        <v>194400</v>
      </c>
      <c r="H77" s="46">
        <f>H78+H79+H80</f>
        <v>0</v>
      </c>
      <c r="I77" s="68">
        <f>G77+H77</f>
        <v>194400</v>
      </c>
    </row>
    <row r="78" spans="1:9" x14ac:dyDescent="0.25">
      <c r="A78" s="5"/>
      <c r="B78" s="5"/>
      <c r="C78" s="10" t="s">
        <v>9</v>
      </c>
      <c r="D78" s="40">
        <v>0</v>
      </c>
      <c r="E78" s="40"/>
      <c r="F78" s="40">
        <v>0</v>
      </c>
      <c r="G78" s="40">
        <v>0</v>
      </c>
      <c r="H78" s="40"/>
      <c r="I78" s="40">
        <v>0</v>
      </c>
    </row>
    <row r="79" spans="1:9" x14ac:dyDescent="0.25">
      <c r="A79" s="6"/>
      <c r="B79" s="6"/>
      <c r="C79" s="8" t="s">
        <v>19</v>
      </c>
      <c r="D79" s="42">
        <v>0</v>
      </c>
      <c r="E79" s="42"/>
      <c r="F79" s="42">
        <v>0</v>
      </c>
      <c r="G79" s="42">
        <v>0</v>
      </c>
      <c r="H79" s="42"/>
      <c r="I79" s="42">
        <v>0</v>
      </c>
    </row>
    <row r="80" spans="1:9" ht="30" x14ac:dyDescent="0.25">
      <c r="A80" s="6"/>
      <c r="B80" s="6"/>
      <c r="C80" s="8" t="s">
        <v>17</v>
      </c>
      <c r="D80" s="42">
        <v>0</v>
      </c>
      <c r="E80" s="42"/>
      <c r="F80" s="42">
        <v>0</v>
      </c>
      <c r="G80" s="37">
        <f>G81</f>
        <v>194400</v>
      </c>
      <c r="H80" s="42">
        <f>H81</f>
        <v>0</v>
      </c>
      <c r="I80" s="37">
        <f>G80+H80</f>
        <v>194400</v>
      </c>
    </row>
    <row r="81" spans="1:9" ht="90" x14ac:dyDescent="0.25">
      <c r="A81" s="7"/>
      <c r="B81" s="7"/>
      <c r="C81" s="13" t="s">
        <v>41</v>
      </c>
      <c r="D81" s="49">
        <v>0</v>
      </c>
      <c r="E81" s="49"/>
      <c r="F81" s="49">
        <v>0</v>
      </c>
      <c r="G81" s="48">
        <v>194400</v>
      </c>
      <c r="H81" s="49"/>
      <c r="I81" s="48">
        <f>G81+H81</f>
        <v>194400</v>
      </c>
    </row>
    <row r="82" spans="1:9" x14ac:dyDescent="0.25">
      <c r="A82" s="6"/>
      <c r="B82" s="6">
        <v>85232</v>
      </c>
      <c r="C82" s="8" t="s">
        <v>69</v>
      </c>
      <c r="D82" s="42">
        <f>D83+D84+D86</f>
        <v>30000</v>
      </c>
      <c r="E82" s="60">
        <f>E83+E84+E86</f>
        <v>0</v>
      </c>
      <c r="F82" s="60">
        <f>D82+E82</f>
        <v>30000</v>
      </c>
      <c r="G82" s="36"/>
      <c r="H82" s="44"/>
      <c r="I82" s="36"/>
    </row>
    <row r="83" spans="1:9" x14ac:dyDescent="0.25">
      <c r="A83" s="5"/>
      <c r="B83" s="5"/>
      <c r="C83" s="10" t="s">
        <v>9</v>
      </c>
      <c r="D83" s="40">
        <v>0</v>
      </c>
      <c r="E83" s="40">
        <v>0</v>
      </c>
      <c r="F83" s="40">
        <v>0</v>
      </c>
      <c r="G83" s="72"/>
      <c r="H83" s="59"/>
      <c r="I83" s="72"/>
    </row>
    <row r="84" spans="1:9" x14ac:dyDescent="0.25">
      <c r="A84" s="6"/>
      <c r="B84" s="6"/>
      <c r="C84" s="8" t="s">
        <v>19</v>
      </c>
      <c r="D84" s="42">
        <f>D85</f>
        <v>30000</v>
      </c>
      <c r="E84" s="60">
        <f>E85</f>
        <v>0</v>
      </c>
      <c r="F84" s="60">
        <f>D84+E84</f>
        <v>30000</v>
      </c>
      <c r="G84" s="36"/>
      <c r="H84" s="44"/>
      <c r="I84" s="36"/>
    </row>
    <row r="85" spans="1:9" ht="30" x14ac:dyDescent="0.25">
      <c r="A85" s="6"/>
      <c r="B85" s="6"/>
      <c r="C85" s="11" t="s">
        <v>77</v>
      </c>
      <c r="D85" s="44">
        <v>30000</v>
      </c>
      <c r="E85" s="66">
        <v>0</v>
      </c>
      <c r="F85" s="66">
        <f>D85+E85</f>
        <v>30000</v>
      </c>
      <c r="G85" s="36"/>
      <c r="H85" s="44"/>
      <c r="I85" s="36"/>
    </row>
    <row r="86" spans="1:9" ht="30" x14ac:dyDescent="0.25">
      <c r="A86" s="7"/>
      <c r="B86" s="7"/>
      <c r="C86" s="9" t="s">
        <v>17</v>
      </c>
      <c r="D86" s="46">
        <v>0</v>
      </c>
      <c r="E86" s="67">
        <v>0</v>
      </c>
      <c r="F86" s="67">
        <v>0</v>
      </c>
      <c r="G86" s="48"/>
      <c r="H86" s="49"/>
      <c r="I86" s="48"/>
    </row>
    <row r="87" spans="1:9" ht="30" x14ac:dyDescent="0.25">
      <c r="A87" s="3">
        <v>853</v>
      </c>
      <c r="B87" s="3"/>
      <c r="C87" s="4" t="s">
        <v>42</v>
      </c>
      <c r="D87" s="38">
        <v>0</v>
      </c>
      <c r="E87" s="38"/>
      <c r="F87" s="38">
        <v>0</v>
      </c>
      <c r="G87" s="39">
        <f>G88</f>
        <v>77051</v>
      </c>
      <c r="H87" s="38">
        <f>H88</f>
        <v>0</v>
      </c>
      <c r="I87" s="39">
        <f>G87+H87</f>
        <v>77051</v>
      </c>
    </row>
    <row r="88" spans="1:9" ht="30" x14ac:dyDescent="0.25">
      <c r="A88" s="3"/>
      <c r="B88" s="3">
        <v>85311</v>
      </c>
      <c r="C88" s="4" t="s">
        <v>43</v>
      </c>
      <c r="D88" s="38">
        <v>0</v>
      </c>
      <c r="E88" s="38"/>
      <c r="F88" s="38">
        <v>0</v>
      </c>
      <c r="G88" s="39">
        <f>G89+G90+G92</f>
        <v>77051</v>
      </c>
      <c r="H88" s="38">
        <f>H89+H90+H92</f>
        <v>0</v>
      </c>
      <c r="I88" s="39">
        <f>G88+H88</f>
        <v>77051</v>
      </c>
    </row>
    <row r="89" spans="1:9" x14ac:dyDescent="0.25">
      <c r="A89" s="5"/>
      <c r="B89" s="5"/>
      <c r="C89" s="10" t="s">
        <v>9</v>
      </c>
      <c r="D89" s="40">
        <v>0</v>
      </c>
      <c r="E89" s="40"/>
      <c r="F89" s="40">
        <v>0</v>
      </c>
      <c r="G89" s="40">
        <v>0</v>
      </c>
      <c r="H89" s="40"/>
      <c r="I89" s="40">
        <v>0</v>
      </c>
    </row>
    <row r="90" spans="1:9" x14ac:dyDescent="0.25">
      <c r="A90" s="6"/>
      <c r="B90" s="6"/>
      <c r="C90" s="8" t="s">
        <v>19</v>
      </c>
      <c r="D90" s="42">
        <v>0</v>
      </c>
      <c r="E90" s="42"/>
      <c r="F90" s="42">
        <v>0</v>
      </c>
      <c r="G90" s="37">
        <f>G91</f>
        <v>77051</v>
      </c>
      <c r="H90" s="42">
        <f>H91</f>
        <v>0</v>
      </c>
      <c r="I90" s="37">
        <f>G90+H90</f>
        <v>77051</v>
      </c>
    </row>
    <row r="91" spans="1:9" ht="105" x14ac:dyDescent="0.25">
      <c r="A91" s="6"/>
      <c r="B91" s="6"/>
      <c r="C91" s="11" t="s">
        <v>44</v>
      </c>
      <c r="D91" s="44">
        <v>0</v>
      </c>
      <c r="E91" s="44"/>
      <c r="F91" s="44">
        <v>0</v>
      </c>
      <c r="G91" s="36">
        <v>77051</v>
      </c>
      <c r="H91" s="44"/>
      <c r="I91" s="36">
        <v>77051</v>
      </c>
    </row>
    <row r="92" spans="1:9" ht="30" x14ac:dyDescent="0.25">
      <c r="A92" s="7"/>
      <c r="B92" s="7"/>
      <c r="C92" s="9" t="s">
        <v>17</v>
      </c>
      <c r="D92" s="46">
        <v>0</v>
      </c>
      <c r="E92" s="46"/>
      <c r="F92" s="46">
        <v>0</v>
      </c>
      <c r="G92" s="46">
        <v>0</v>
      </c>
      <c r="H92" s="46"/>
      <c r="I92" s="46">
        <v>0</v>
      </c>
    </row>
    <row r="93" spans="1:9" x14ac:dyDescent="0.25">
      <c r="A93" s="3">
        <v>854</v>
      </c>
      <c r="B93" s="3"/>
      <c r="C93" s="4" t="s">
        <v>45</v>
      </c>
      <c r="D93" s="38">
        <v>0</v>
      </c>
      <c r="E93" s="38">
        <v>0</v>
      </c>
      <c r="F93" s="38"/>
      <c r="G93" s="39">
        <f>G94+G101+G107</f>
        <v>9156240</v>
      </c>
      <c r="H93" s="39">
        <f>H94+H101+H107</f>
        <v>0</v>
      </c>
      <c r="I93" s="39">
        <f>G93+H93</f>
        <v>9156240</v>
      </c>
    </row>
    <row r="94" spans="1:9" x14ac:dyDescent="0.25">
      <c r="A94" s="3"/>
      <c r="B94" s="3">
        <v>85402</v>
      </c>
      <c r="C94" s="4" t="s">
        <v>46</v>
      </c>
      <c r="D94" s="38">
        <v>0</v>
      </c>
      <c r="E94" s="38"/>
      <c r="F94" s="38">
        <v>0</v>
      </c>
      <c r="G94" s="39">
        <f>G95+G96+G100</f>
        <v>2059200</v>
      </c>
      <c r="H94" s="39">
        <f>H95+H96+H100</f>
        <v>0</v>
      </c>
      <c r="I94" s="39">
        <f>G94+H94</f>
        <v>2059200</v>
      </c>
    </row>
    <row r="95" spans="1:9" x14ac:dyDescent="0.25">
      <c r="A95" s="5"/>
      <c r="B95" s="5"/>
      <c r="C95" s="10" t="s">
        <v>9</v>
      </c>
      <c r="D95" s="40">
        <v>0</v>
      </c>
      <c r="E95" s="40"/>
      <c r="F95" s="40">
        <v>0</v>
      </c>
      <c r="G95" s="40">
        <v>0</v>
      </c>
      <c r="H95" s="40"/>
      <c r="I95" s="40">
        <v>0</v>
      </c>
    </row>
    <row r="96" spans="1:9" x14ac:dyDescent="0.25">
      <c r="A96" s="6"/>
      <c r="B96" s="6"/>
      <c r="C96" s="8" t="s">
        <v>19</v>
      </c>
      <c r="D96" s="42">
        <v>0</v>
      </c>
      <c r="E96" s="42"/>
      <c r="F96" s="42">
        <v>0</v>
      </c>
      <c r="G96" s="37">
        <f>G97</f>
        <v>2059200</v>
      </c>
      <c r="H96" s="37">
        <f>H97</f>
        <v>0</v>
      </c>
      <c r="I96" s="37">
        <f>I97</f>
        <v>2059200</v>
      </c>
    </row>
    <row r="97" spans="1:9" ht="45" x14ac:dyDescent="0.25">
      <c r="A97" s="6"/>
      <c r="B97" s="6"/>
      <c r="C97" s="8" t="s">
        <v>11</v>
      </c>
      <c r="D97" s="42"/>
      <c r="E97" s="42"/>
      <c r="F97" s="42"/>
      <c r="G97" s="37">
        <f>G98+G99</f>
        <v>2059200</v>
      </c>
      <c r="H97" s="37">
        <f>H98+H99</f>
        <v>0</v>
      </c>
      <c r="I97" s="37">
        <f>G97+H97</f>
        <v>2059200</v>
      </c>
    </row>
    <row r="98" spans="1:9" ht="75" x14ac:dyDescent="0.25">
      <c r="A98" s="6"/>
      <c r="B98" s="6"/>
      <c r="C98" s="11" t="s">
        <v>47</v>
      </c>
      <c r="D98" s="44"/>
      <c r="E98" s="44"/>
      <c r="F98" s="44"/>
      <c r="G98" s="36">
        <v>1029600</v>
      </c>
      <c r="H98" s="36">
        <v>0</v>
      </c>
      <c r="I98" s="36">
        <f>G98+H98</f>
        <v>1029600</v>
      </c>
    </row>
    <row r="99" spans="1:9" ht="75" x14ac:dyDescent="0.25">
      <c r="A99" s="6"/>
      <c r="B99" s="6"/>
      <c r="C99" s="11" t="s">
        <v>48</v>
      </c>
      <c r="D99" s="44"/>
      <c r="E99" s="44"/>
      <c r="F99" s="44"/>
      <c r="G99" s="36">
        <v>1029600</v>
      </c>
      <c r="H99" s="44">
        <v>0</v>
      </c>
      <c r="I99" s="36">
        <f>G99+H99</f>
        <v>1029600</v>
      </c>
    </row>
    <row r="100" spans="1:9" ht="30" x14ac:dyDescent="0.25">
      <c r="A100" s="7"/>
      <c r="B100" s="7"/>
      <c r="C100" s="9" t="s">
        <v>17</v>
      </c>
      <c r="D100" s="46">
        <v>0</v>
      </c>
      <c r="E100" s="46"/>
      <c r="F100" s="46">
        <v>0</v>
      </c>
      <c r="G100" s="46">
        <v>0</v>
      </c>
      <c r="H100" s="46"/>
      <c r="I100" s="46">
        <v>0</v>
      </c>
    </row>
    <row r="101" spans="1:9" ht="30" x14ac:dyDescent="0.25">
      <c r="A101" s="3"/>
      <c r="B101" s="3">
        <v>85404</v>
      </c>
      <c r="C101" s="4" t="s">
        <v>49</v>
      </c>
      <c r="D101" s="38">
        <v>0</v>
      </c>
      <c r="E101" s="38"/>
      <c r="F101" s="38">
        <v>0</v>
      </c>
      <c r="G101" s="39">
        <f>G102+G103+G106</f>
        <v>275280</v>
      </c>
      <c r="H101" s="39">
        <f>H102+H103+H106</f>
        <v>0</v>
      </c>
      <c r="I101" s="39">
        <f>G101+H101</f>
        <v>275280</v>
      </c>
    </row>
    <row r="102" spans="1:9" x14ac:dyDescent="0.25">
      <c r="A102" s="5"/>
      <c r="B102" s="5"/>
      <c r="C102" s="10" t="s">
        <v>9</v>
      </c>
      <c r="D102" s="40">
        <v>0</v>
      </c>
      <c r="E102" s="40"/>
      <c r="F102" s="40">
        <v>0</v>
      </c>
      <c r="G102" s="40">
        <v>0</v>
      </c>
      <c r="H102" s="40"/>
      <c r="I102" s="40">
        <v>0</v>
      </c>
    </row>
    <row r="103" spans="1:9" x14ac:dyDescent="0.25">
      <c r="A103" s="6"/>
      <c r="B103" s="6"/>
      <c r="C103" s="8" t="s">
        <v>19</v>
      </c>
      <c r="D103" s="42">
        <v>0</v>
      </c>
      <c r="E103" s="42"/>
      <c r="F103" s="42">
        <v>0</v>
      </c>
      <c r="G103" s="37">
        <f>G104</f>
        <v>275280</v>
      </c>
      <c r="H103" s="37">
        <f>H104</f>
        <v>0</v>
      </c>
      <c r="I103" s="37">
        <f>I104</f>
        <v>275280</v>
      </c>
    </row>
    <row r="104" spans="1:9" ht="45" x14ac:dyDescent="0.25">
      <c r="A104" s="6"/>
      <c r="B104" s="6"/>
      <c r="C104" s="8" t="s">
        <v>50</v>
      </c>
      <c r="D104" s="42"/>
      <c r="E104" s="42"/>
      <c r="F104" s="42"/>
      <c r="G104" s="37">
        <f>G105</f>
        <v>275280</v>
      </c>
      <c r="H104" s="37">
        <f>H105</f>
        <v>0</v>
      </c>
      <c r="I104" s="37">
        <f>G104+H104</f>
        <v>275280</v>
      </c>
    </row>
    <row r="105" spans="1:9" ht="75" x14ac:dyDescent="0.25">
      <c r="A105" s="6"/>
      <c r="B105" s="6"/>
      <c r="C105" s="11" t="s">
        <v>51</v>
      </c>
      <c r="D105" s="44"/>
      <c r="E105" s="44"/>
      <c r="F105" s="44"/>
      <c r="G105" s="36">
        <v>275280</v>
      </c>
      <c r="H105" s="36">
        <v>0</v>
      </c>
      <c r="I105" s="36">
        <f>G105+H105</f>
        <v>275280</v>
      </c>
    </row>
    <row r="106" spans="1:9" ht="30" x14ac:dyDescent="0.25">
      <c r="A106" s="7"/>
      <c r="B106" s="7"/>
      <c r="C106" s="9" t="s">
        <v>17</v>
      </c>
      <c r="D106" s="46">
        <v>0</v>
      </c>
      <c r="E106" s="46"/>
      <c r="F106" s="46">
        <v>0</v>
      </c>
      <c r="G106" s="46">
        <v>0</v>
      </c>
      <c r="H106" s="46"/>
      <c r="I106" s="46">
        <v>0</v>
      </c>
    </row>
    <row r="107" spans="1:9" ht="30" x14ac:dyDescent="0.25">
      <c r="A107" s="3"/>
      <c r="B107" s="3">
        <v>85419</v>
      </c>
      <c r="C107" s="4" t="s">
        <v>52</v>
      </c>
      <c r="D107" s="38">
        <v>0</v>
      </c>
      <c r="E107" s="38"/>
      <c r="F107" s="38">
        <v>0</v>
      </c>
      <c r="G107" s="39">
        <f>G108+G109+G112</f>
        <v>6821760</v>
      </c>
      <c r="H107" s="39">
        <f>H108+H109+H112</f>
        <v>0</v>
      </c>
      <c r="I107" s="39">
        <f>G107+H107</f>
        <v>6821760</v>
      </c>
    </row>
    <row r="108" spans="1:9" x14ac:dyDescent="0.25">
      <c r="A108" s="5"/>
      <c r="B108" s="5"/>
      <c r="C108" s="10" t="s">
        <v>9</v>
      </c>
      <c r="D108" s="40">
        <v>0</v>
      </c>
      <c r="E108" s="40"/>
      <c r="F108" s="40">
        <v>0</v>
      </c>
      <c r="G108" s="40">
        <v>0</v>
      </c>
      <c r="H108" s="40"/>
      <c r="I108" s="40">
        <v>0</v>
      </c>
    </row>
    <row r="109" spans="1:9" x14ac:dyDescent="0.25">
      <c r="A109" s="6"/>
      <c r="B109" s="6"/>
      <c r="C109" s="8" t="s">
        <v>19</v>
      </c>
      <c r="D109" s="42">
        <v>0</v>
      </c>
      <c r="E109" s="42"/>
      <c r="F109" s="42">
        <v>0</v>
      </c>
      <c r="G109" s="37">
        <f>G110</f>
        <v>6821760</v>
      </c>
      <c r="H109" s="37">
        <f>H110</f>
        <v>0</v>
      </c>
      <c r="I109" s="37">
        <f>G109+H109</f>
        <v>6821760</v>
      </c>
    </row>
    <row r="110" spans="1:9" ht="45" x14ac:dyDescent="0.25">
      <c r="A110" s="6"/>
      <c r="B110" s="6"/>
      <c r="C110" s="8" t="s">
        <v>50</v>
      </c>
      <c r="D110" s="42"/>
      <c r="E110" s="42"/>
      <c r="F110" s="42"/>
      <c r="G110" s="37">
        <f>G111</f>
        <v>6821760</v>
      </c>
      <c r="H110" s="37">
        <f>H111</f>
        <v>0</v>
      </c>
      <c r="I110" s="37">
        <f>I111</f>
        <v>6821760</v>
      </c>
    </row>
    <row r="111" spans="1:9" ht="45" x14ac:dyDescent="0.25">
      <c r="A111" s="6"/>
      <c r="B111" s="6"/>
      <c r="C111" s="11" t="s">
        <v>53</v>
      </c>
      <c r="D111" s="44"/>
      <c r="E111" s="44"/>
      <c r="F111" s="44"/>
      <c r="G111" s="36">
        <v>6821760</v>
      </c>
      <c r="H111" s="36">
        <v>0</v>
      </c>
      <c r="I111" s="36">
        <f>G111+H111</f>
        <v>6821760</v>
      </c>
    </row>
    <row r="112" spans="1:9" ht="30" x14ac:dyDescent="0.25">
      <c r="A112" s="7"/>
      <c r="B112" s="7"/>
      <c r="C112" s="9" t="s">
        <v>17</v>
      </c>
      <c r="D112" s="46">
        <v>0</v>
      </c>
      <c r="E112" s="46"/>
      <c r="F112" s="46">
        <v>0</v>
      </c>
      <c r="G112" s="46">
        <v>0</v>
      </c>
      <c r="H112" s="46"/>
      <c r="I112" s="46">
        <v>0</v>
      </c>
    </row>
    <row r="113" spans="1:9" ht="30" x14ac:dyDescent="0.25">
      <c r="A113" s="3">
        <v>921</v>
      </c>
      <c r="B113" s="3"/>
      <c r="C113" s="4" t="s">
        <v>54</v>
      </c>
      <c r="D113" s="39">
        <f>D114+D119</f>
        <v>785246</v>
      </c>
      <c r="E113" s="39">
        <f>E114+E119</f>
        <v>0</v>
      </c>
      <c r="F113" s="39">
        <f>D113+E113</f>
        <v>785246</v>
      </c>
      <c r="G113" s="38">
        <v>0</v>
      </c>
      <c r="H113" s="40"/>
      <c r="I113" s="40">
        <v>0</v>
      </c>
    </row>
    <row r="114" spans="1:9" x14ac:dyDescent="0.25">
      <c r="A114" s="3"/>
      <c r="B114" s="3">
        <v>92116</v>
      </c>
      <c r="C114" s="10" t="s">
        <v>59</v>
      </c>
      <c r="D114" s="39">
        <f>D115+D116+D117</f>
        <v>11000</v>
      </c>
      <c r="E114" s="38">
        <v>0</v>
      </c>
      <c r="F114" s="39">
        <f>F115+F116+F117</f>
        <v>11000</v>
      </c>
      <c r="G114" s="38"/>
      <c r="H114" s="38"/>
      <c r="I114" s="38"/>
    </row>
    <row r="115" spans="1:9" x14ac:dyDescent="0.25">
      <c r="A115" s="5"/>
      <c r="B115" s="18"/>
      <c r="C115" s="10" t="s">
        <v>9</v>
      </c>
      <c r="D115" s="69">
        <v>0</v>
      </c>
      <c r="E115" s="40"/>
      <c r="F115" s="50">
        <v>0</v>
      </c>
      <c r="G115" s="40"/>
      <c r="H115" s="40"/>
      <c r="I115" s="40"/>
    </row>
    <row r="116" spans="1:9" x14ac:dyDescent="0.25">
      <c r="A116" s="6"/>
      <c r="B116" s="19"/>
      <c r="C116" s="8" t="s">
        <v>19</v>
      </c>
      <c r="D116" s="43">
        <v>0</v>
      </c>
      <c r="E116" s="42"/>
      <c r="F116" s="37">
        <v>0</v>
      </c>
      <c r="G116" s="42"/>
      <c r="H116" s="42"/>
      <c r="I116" s="42"/>
    </row>
    <row r="117" spans="1:9" ht="30" x14ac:dyDescent="0.25">
      <c r="A117" s="6"/>
      <c r="B117" s="19"/>
      <c r="C117" s="8" t="s">
        <v>17</v>
      </c>
      <c r="D117" s="43">
        <f>D118</f>
        <v>11000</v>
      </c>
      <c r="E117" s="42">
        <v>0</v>
      </c>
      <c r="F117" s="37">
        <f>F118</f>
        <v>11000</v>
      </c>
      <c r="G117" s="42"/>
      <c r="H117" s="42"/>
      <c r="I117" s="42"/>
    </row>
    <row r="118" spans="1:9" ht="135" x14ac:dyDescent="0.25">
      <c r="A118" s="7"/>
      <c r="B118" s="20"/>
      <c r="C118" s="17" t="s">
        <v>60</v>
      </c>
      <c r="D118" s="70">
        <v>11000</v>
      </c>
      <c r="E118" s="46">
        <v>0</v>
      </c>
      <c r="F118" s="68">
        <f>D118</f>
        <v>11000</v>
      </c>
      <c r="G118" s="46"/>
      <c r="H118" s="46"/>
      <c r="I118" s="46"/>
    </row>
    <row r="119" spans="1:9" x14ac:dyDescent="0.25">
      <c r="A119" s="7"/>
      <c r="B119" s="7">
        <v>92118</v>
      </c>
      <c r="C119" s="9" t="s">
        <v>55</v>
      </c>
      <c r="D119" s="68">
        <f>D120+D121+D123</f>
        <v>774246</v>
      </c>
      <c r="E119" s="68">
        <f>E120+E121+E123</f>
        <v>0</v>
      </c>
      <c r="F119" s="68">
        <f>D119+E119</f>
        <v>774246</v>
      </c>
      <c r="G119" s="46">
        <v>0</v>
      </c>
      <c r="H119" s="46"/>
      <c r="I119" s="46">
        <v>0</v>
      </c>
    </row>
    <row r="120" spans="1:9" x14ac:dyDescent="0.25">
      <c r="A120" s="5"/>
      <c r="B120" s="5"/>
      <c r="C120" s="10" t="s">
        <v>9</v>
      </c>
      <c r="D120" s="40">
        <v>0</v>
      </c>
      <c r="E120" s="50"/>
      <c r="F120" s="40">
        <v>0</v>
      </c>
      <c r="G120" s="40">
        <v>0</v>
      </c>
      <c r="H120" s="40"/>
      <c r="I120" s="40">
        <v>0</v>
      </c>
    </row>
    <row r="121" spans="1:9" x14ac:dyDescent="0.25">
      <c r="A121" s="6"/>
      <c r="B121" s="6"/>
      <c r="C121" s="8" t="s">
        <v>19</v>
      </c>
      <c r="D121" s="37">
        <f>D122</f>
        <v>774246</v>
      </c>
      <c r="E121" s="37">
        <f>E122</f>
        <v>0</v>
      </c>
      <c r="F121" s="37">
        <f>D121+E121</f>
        <v>774246</v>
      </c>
      <c r="G121" s="42">
        <v>0</v>
      </c>
      <c r="H121" s="42"/>
      <c r="I121" s="42">
        <v>0</v>
      </c>
    </row>
    <row r="122" spans="1:9" ht="45" x14ac:dyDescent="0.25">
      <c r="A122" s="6"/>
      <c r="B122" s="6"/>
      <c r="C122" s="11" t="s">
        <v>56</v>
      </c>
      <c r="D122" s="36">
        <v>774246</v>
      </c>
      <c r="E122" s="36">
        <v>0</v>
      </c>
      <c r="F122" s="36">
        <f>D122+E122</f>
        <v>774246</v>
      </c>
      <c r="G122" s="44"/>
      <c r="H122" s="44"/>
      <c r="I122" s="44"/>
    </row>
    <row r="123" spans="1:9" ht="30" x14ac:dyDescent="0.25">
      <c r="A123" s="7"/>
      <c r="B123" s="7"/>
      <c r="C123" s="9" t="s">
        <v>17</v>
      </c>
      <c r="D123" s="46">
        <v>0</v>
      </c>
      <c r="E123" s="46"/>
      <c r="F123" s="46">
        <v>0</v>
      </c>
      <c r="G123" s="46">
        <v>0</v>
      </c>
      <c r="H123" s="46"/>
      <c r="I123" s="46">
        <v>0</v>
      </c>
    </row>
    <row r="124" spans="1:9" x14ac:dyDescent="0.25">
      <c r="A124" s="14" t="s">
        <v>57</v>
      </c>
      <c r="B124" s="3"/>
      <c r="C124" s="14"/>
      <c r="D124" s="73">
        <f>D6+D12+D42+D50+D87+D93+D113</f>
        <v>2185840</v>
      </c>
      <c r="E124" s="73">
        <f>E6+E12+E42+E50+E87+E93+E113</f>
        <v>1611452</v>
      </c>
      <c r="F124" s="73">
        <f>D124+E124</f>
        <v>3797292</v>
      </c>
      <c r="G124" s="74">
        <f>G12+G42+G50+G87+G93+G113</f>
        <v>13004181</v>
      </c>
      <c r="H124" s="74">
        <f>H12+H42+H50+H87+H93+H113</f>
        <v>0</v>
      </c>
      <c r="I124" s="75">
        <f>G124+H124</f>
        <v>13004181</v>
      </c>
    </row>
    <row r="125" spans="1:9" x14ac:dyDescent="0.25">
      <c r="D125" s="35"/>
      <c r="E125" s="35"/>
      <c r="F125" s="35"/>
      <c r="G125" s="35"/>
      <c r="H125" s="35"/>
      <c r="I125" s="35"/>
    </row>
  </sheetData>
  <pageMargins left="0.7" right="0.67708333333333337" top="0.75" bottom="0.75" header="0.3" footer="0.3"/>
  <pageSetup paperSize="9" orientation="landscape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2014-04-08T08:48:10Z</dcterms:modified>
</cp:coreProperties>
</file>